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41F8D0C3-B425-49B5-B7E1-9949F0285C19}" xr6:coauthVersionLast="47" xr6:coauthVersionMax="47" xr10:uidLastSave="{00000000-0000-0000-0000-000000000000}"/>
  <bookViews>
    <workbookView xWindow="0" yWindow="0" windowWidth="28800" windowHeight="15600" tabRatio="896" activeTab="2" xr2:uid="{00000000-000D-0000-FFFF-FFFF00000000}"/>
  </bookViews>
  <sheets>
    <sheet name="примерная форма протокола 1 (2)" sheetId="56" r:id="rId1"/>
    <sheet name="прем." sheetId="57" r:id="rId2"/>
    <sheet name="стацион." sheetId="1" r:id="rId3"/>
    <sheet name="поликл (КДО)" sheetId="4" r:id="rId4"/>
    <sheet name="поликл. (КВРТ)" sheetId="36" r:id="rId5"/>
    <sheet name="поликл. (ООРЗ)" sheetId="41" r:id="rId6"/>
    <sheet name="средний мп (КВРТ+ООРЗ)" sheetId="39" r:id="rId7"/>
    <sheet name="средний мп (КДО)" sheetId="38" r:id="rId8"/>
    <sheet name="Лаб.МГК " sheetId="64" r:id="rId9"/>
    <sheet name="Род.,ОРИТ,Ан-реан,Новор." sheetId="5" r:id="rId10"/>
    <sheet name="ОФД" sheetId="6" r:id="rId11"/>
    <sheet name="КДЛ" sheetId="12" r:id="rId12"/>
    <sheet name="врачи общбольн.м.п." sheetId="15" r:id="rId13"/>
    <sheet name="психолог" sheetId="52" r:id="rId14"/>
    <sheet name="младший мп" sheetId="10" r:id="rId15"/>
    <sheet name="младший мп ОСОО" sheetId="62" r:id="rId16"/>
    <sheet name="прочий немед." sheetId="31" r:id="rId17"/>
    <sheet name="прочий ОСОО" sheetId="63" r:id="rId18"/>
    <sheet name="средний мп (стац.)" sheetId="11" r:id="rId19"/>
    <sheet name="средний мп (паракл)" sheetId="46" r:id="rId20"/>
    <sheet name="средний мп (лабор)" sheetId="51" r:id="rId21"/>
    <sheet name="мс диетич." sheetId="44" r:id="rId22"/>
    <sheet name="лек.отд." sheetId="45" r:id="rId23"/>
    <sheet name="регистр, стат., админ." sheetId="16" r:id="rId24"/>
    <sheet name="медстат.,акуш ОМО" sheetId="58" r:id="rId25"/>
    <sheet name="зам.гл.вр.мед. " sheetId="53" r:id="rId26"/>
    <sheet name="гл.акуш." sheetId="14" r:id="rId27"/>
    <sheet name="зам.гл.вр, гл.бух." sheetId="32" r:id="rId28"/>
    <sheet name="начальники отд." sheetId="33" r:id="rId29"/>
    <sheet name="спец., служ " sheetId="65" r:id="rId30"/>
    <sheet name="раб. " sheetId="35" r:id="rId31"/>
    <sheet name="для надбавок качества" sheetId="48" r:id="rId32"/>
    <sheet name=" деж.ОФД" sheetId="66" r:id="rId33"/>
    <sheet name="за работу в выходной день" sheetId="49" r:id="rId34"/>
    <sheet name="для наставничества" sheetId="50" r:id="rId35"/>
    <sheet name="Отдел кадр." sheetId="55" r:id="rId36"/>
  </sheets>
  <definedNames>
    <definedName name="_xlnm.Print_Titles" localSheetId="31">'для надбавок качества'!$1:$7</definedName>
    <definedName name="_xlnm.Print_Titles" localSheetId="34">'для наставничества'!$2:$6</definedName>
    <definedName name="_xlnm.Print_Titles" localSheetId="33">'за работу в выходной день'!$2:$8</definedName>
    <definedName name="_xlnm.Print_Area" localSheetId="27">'зам.гл.вр, гл.бух.'!$A$1:$F$61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6" i="48" l="1"/>
  <c r="E13" i="66"/>
  <c r="E163" i="48"/>
  <c r="E62" i="45" l="1"/>
  <c r="E20" i="65" l="1"/>
  <c r="E19" i="57" l="1"/>
  <c r="E83" i="48" l="1"/>
  <c r="K43" i="5" l="1"/>
  <c r="J25" i="15" l="1"/>
  <c r="G47" i="64" l="1"/>
  <c r="E47" i="64" l="1"/>
  <c r="H40" i="12" l="1"/>
  <c r="I40" i="12"/>
  <c r="I25" i="15" l="1"/>
  <c r="E25" i="64" l="1"/>
  <c r="E27" i="63" l="1"/>
  <c r="H25" i="15" l="1"/>
  <c r="H43" i="5" l="1"/>
  <c r="E150" i="48" l="1"/>
  <c r="G120" i="15" l="1"/>
  <c r="E120" i="15"/>
  <c r="B104" i="15"/>
  <c r="E50" i="62" l="1"/>
  <c r="E22" i="62"/>
  <c r="G40" i="12" l="1"/>
  <c r="G41" i="6"/>
  <c r="J43" i="5"/>
  <c r="I43" i="5"/>
  <c r="G43" i="5"/>
  <c r="C84" i="4"/>
  <c r="C91" i="36" s="1"/>
  <c r="C90" i="41" s="1"/>
  <c r="B84" i="4"/>
  <c r="B91" i="36" s="1"/>
  <c r="B90" i="41" s="1"/>
  <c r="B44" i="36"/>
  <c r="B43" i="41" s="1"/>
  <c r="B57" i="64" l="1"/>
  <c r="B53" i="5" s="1"/>
  <c r="B51" i="6" s="1"/>
  <c r="C57" i="64"/>
  <c r="C53" i="5" s="1"/>
  <c r="C51" i="6" s="1"/>
  <c r="B27" i="64"/>
  <c r="B24" i="5" s="1"/>
  <c r="B24" i="6" s="1"/>
  <c r="B24" i="12" s="1"/>
  <c r="B5" i="53" s="1"/>
  <c r="C51" i="53" l="1"/>
  <c r="C27" i="14" s="1"/>
  <c r="C50" i="12"/>
  <c r="C129" i="15" s="1"/>
  <c r="B50" i="12"/>
  <c r="B129" i="15" s="1"/>
  <c r="B51" i="53"/>
  <c r="B32" i="45" s="1"/>
  <c r="B31" i="44" s="1"/>
  <c r="B5" i="14"/>
  <c r="C33" i="58"/>
  <c r="B33" i="58"/>
  <c r="C32" i="45" l="1"/>
  <c r="C31" i="44" s="1"/>
  <c r="B27" i="14"/>
  <c r="B5" i="58"/>
  <c r="G88" i="15"/>
  <c r="B41" i="15"/>
  <c r="B72" i="15" s="1"/>
  <c r="B99" i="15" s="1"/>
  <c r="G57" i="15"/>
  <c r="C66" i="15"/>
  <c r="C97" i="15" s="1"/>
  <c r="B66" i="15"/>
  <c r="B97" i="15" s="1"/>
  <c r="G20" i="52" l="1"/>
  <c r="B8" i="16"/>
  <c r="E24" i="58"/>
  <c r="E68" i="57" l="1"/>
  <c r="E20" i="52" l="1"/>
  <c r="E159" i="57" l="1"/>
  <c r="E129" i="57" l="1"/>
  <c r="E114" i="57"/>
  <c r="E97" i="57"/>
  <c r="E83" i="57"/>
  <c r="E252" i="57"/>
  <c r="E237" i="57"/>
  <c r="E189" i="57"/>
  <c r="E143" i="57"/>
  <c r="E224" i="57"/>
  <c r="E211" i="57"/>
  <c r="E200" i="57"/>
  <c r="E176" i="57"/>
  <c r="E50" i="57" l="1"/>
  <c r="E37" i="57"/>
  <c r="I23" i="51" l="1"/>
  <c r="E27" i="51"/>
  <c r="D38" i="55" l="1"/>
  <c r="D20" i="55"/>
  <c r="E20" i="35" l="1"/>
  <c r="E21" i="33" l="1"/>
  <c r="E54" i="32"/>
  <c r="E41" i="32"/>
  <c r="E28" i="32"/>
  <c r="E17" i="32"/>
  <c r="E19" i="14"/>
  <c r="E43" i="53"/>
  <c r="E32" i="53"/>
  <c r="E18" i="53"/>
  <c r="E23" i="46"/>
  <c r="E25" i="11"/>
  <c r="E25" i="15"/>
  <c r="E22" i="12"/>
  <c r="E40" i="12"/>
  <c r="E22" i="6"/>
  <c r="E41" i="6"/>
  <c r="E22" i="5" l="1"/>
  <c r="E43" i="5"/>
  <c r="E28" i="38" l="1"/>
  <c r="E32" i="39"/>
  <c r="E41" i="41"/>
  <c r="E80" i="41"/>
  <c r="E42" i="36"/>
  <c r="E81" i="36"/>
  <c r="E38" i="4"/>
  <c r="E74" i="4"/>
  <c r="E52" i="1"/>
  <c r="E27" i="1" l="1"/>
  <c r="E134" i="48" l="1"/>
  <c r="E25" i="45"/>
  <c r="E57" i="15"/>
  <c r="E88" i="15"/>
  <c r="E22" i="10" l="1"/>
  <c r="E19" i="31" l="1"/>
  <c r="E14" i="50" l="1"/>
  <c r="E22" i="49"/>
  <c r="E15" i="49"/>
  <c r="E125" i="48"/>
  <c r="E114" i="48"/>
  <c r="E105" i="48"/>
  <c r="E92" i="48"/>
  <c r="E75" i="48"/>
  <c r="E68" i="48"/>
  <c r="E59" i="48"/>
  <c r="E54" i="48"/>
  <c r="E49" i="48"/>
  <c r="E42" i="48"/>
  <c r="E35" i="48"/>
  <c r="E28" i="48"/>
  <c r="E21" i="48"/>
  <c r="E16" i="48"/>
  <c r="E11" i="48"/>
  <c r="E21" i="44" l="1"/>
  <c r="E24" i="16" l="1"/>
</calcChain>
</file>

<file path=xl/sharedStrings.xml><?xml version="1.0" encoding="utf-8"?>
<sst xmlns="http://schemas.openxmlformats.org/spreadsheetml/2006/main" count="3074" uniqueCount="600">
  <si>
    <t>Приложение № 1</t>
  </si>
  <si>
    <t>№ п/п</t>
  </si>
  <si>
    <t>Критерии</t>
  </si>
  <si>
    <t>Оценка в баллах</t>
  </si>
  <si>
    <t>Отсутствие</t>
  </si>
  <si>
    <t xml:space="preserve">Наличие </t>
  </si>
  <si>
    <t>От 96% до 100 %</t>
  </si>
  <si>
    <t>От 91 до 95 %</t>
  </si>
  <si>
    <t>До 90 %</t>
  </si>
  <si>
    <t xml:space="preserve">Максимальное количество баллов </t>
  </si>
  <si>
    <t>Выполнение</t>
  </si>
  <si>
    <t>Максимальное количество баллов</t>
  </si>
  <si>
    <t>итого:</t>
  </si>
  <si>
    <t>Показатели</t>
  </si>
  <si>
    <t>а) наложение дисциплинарного взыскания в отчетном периоде;</t>
  </si>
  <si>
    <t>б) выявление фактов взимания денежных средств с пациентов за оказанную медицинскую помощь, предоставляемую в рамках программы государственных гарантий бесплатно.</t>
  </si>
  <si>
    <t>Показатели и критерии оценки эффективности деятельности среднего медицинского персонала</t>
  </si>
  <si>
    <t>Показатели и критерии оценки эффективности деятельности врачебного персонала</t>
  </si>
  <si>
    <t>Показатели и критерии оценки эффективности деятельности заведующего отделением</t>
  </si>
  <si>
    <t>Отсутствие нарушений</t>
  </si>
  <si>
    <t>1. Выплаты стимулирующего характера не начисляются в следующих случаях:</t>
  </si>
  <si>
    <t>2. Выплаченная премия по итогам внешней экспертизы может быть пересчитана по факту времени (даты) оказания медицинской помощи.</t>
  </si>
  <si>
    <t>Соответствие</t>
  </si>
  <si>
    <t>Результаты аудита КПД соответствии международных показателей</t>
  </si>
  <si>
    <t>итого</t>
  </si>
  <si>
    <t>Показатели для заместителя главного врача по организационно-методической работе</t>
  </si>
  <si>
    <t>От 91 % до 95 %</t>
  </si>
  <si>
    <t>Отсутствие случаев предотвратимой летальности</t>
  </si>
  <si>
    <t>Показатели и критерии оценки эффективности деятельности заместителей главного врача учреждения</t>
  </si>
  <si>
    <t>Показатели для заместителя главного врача по акушерско-гинекологической помощи, по педиатрии.</t>
  </si>
  <si>
    <t>Показатели и критерии оценки эффективности деятельности главной акушерки учреждения</t>
  </si>
  <si>
    <t xml:space="preserve">Показатели </t>
  </si>
  <si>
    <t>Частота оценки</t>
  </si>
  <si>
    <t>Дефекты в оформлении медицинской документации, в т.ч. не взятие информированного согласия пациента на медицинское вмешательство или отказа в необходимых случаях.</t>
  </si>
  <si>
    <t>Лаборатории МГК</t>
  </si>
  <si>
    <t>Родового отделения, Отделения анестезиологии-реанимации, Отделения реанимации интенсивно терапии новорожденных, Отделения новорожденных.</t>
  </si>
  <si>
    <t xml:space="preserve"> Отделения функциональной диагностики</t>
  </si>
  <si>
    <t xml:space="preserve"> Клинико-диагностической лаборатории с Экспресс-лабораторией.</t>
  </si>
  <si>
    <t>Общебольничного медицинского персонала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</si>
  <si>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</si>
  <si>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</si>
  <si>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</si>
  <si>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</si>
  <si>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</si>
  <si>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</si>
  <si>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10</t>
  </si>
  <si>
    <t>Приложение № 11</t>
  </si>
  <si>
    <t>Приложение № 12</t>
  </si>
  <si>
    <t>1 и более нарушений</t>
  </si>
  <si>
    <t xml:space="preserve"> без уважительных причин более 4-х часов подряд в течение рабочего дня, смены)</t>
  </si>
  <si>
    <t xml:space="preserve">в) появление на работе в состоянии алкогольного, наркотического опьянения, прогул (отсутствие на рабочем месте </t>
  </si>
  <si>
    <t>Соблюдение трудовой дисциплины, правил внутреннего трудового распорядка. Надлежащее исполнение должностных обязанностей, установленных должностной инструкцией</t>
  </si>
  <si>
    <t>Не выполнение</t>
  </si>
  <si>
    <t>96-100 %</t>
  </si>
  <si>
    <t>91-95%</t>
  </si>
  <si>
    <t>до 90 %</t>
  </si>
  <si>
    <t>Отсутствие обоснованных устных и письменных жалоб от пациентов и их родственников по качеству оказания медицинской помощи. Соблюдение медицинской  этики и деонтологии.</t>
  </si>
  <si>
    <t xml:space="preserve">Отсутствие </t>
  </si>
  <si>
    <t xml:space="preserve">Отсутствие ошибок в заключениях и протоколах исследований, которые привели к ошибочному диагнозу и неадекватному лечению </t>
  </si>
  <si>
    <t xml:space="preserve">Выполнение </t>
  </si>
  <si>
    <t>Соблюдение</t>
  </si>
  <si>
    <t xml:space="preserve">Соблюдение трудовой дисциплины, правил внутреннего трудового распорядка. Своевременное и качественное выполнение комплекса работ и надлежащее исполнение должностных обязанностей, установленных должностной инструкцией. </t>
  </si>
  <si>
    <t>Отсутствие групповых внутрибольничных инфекций (5 и более человек, за исключением вспышек во время эпидемии) или инфицирования пациентов во время манипуляций. Отсутствие посттрансфузионных осложнений.</t>
  </si>
  <si>
    <t>соблюдение</t>
  </si>
  <si>
    <t>Своевременное и качественное исполнение приказов и поручений главного врача, заместителя главного врача, предоставление отчетности и информации по запросам вышестоящих органов.</t>
  </si>
  <si>
    <t>Своевременное и качественное исполнение приказов и поручений главного врача, заместителя главного врача, заведующего отделением, в т.ч. своевременное предоставление отчетности по своей деятельности.</t>
  </si>
  <si>
    <t>Своевременное и качественное исполнение приказов и поручений главного врача, заместителя главного врача, главной акушерки, заведующего отделением, старшей медицинской сестры (акушерки).</t>
  </si>
  <si>
    <t xml:space="preserve">Контроль за соблюдением санитарно-эпидемиологического режима, правил при обращении с медицинскими отходами,  правил охраны труда, техники безопасности, противопожарных условий. </t>
  </si>
  <si>
    <t>Своевременное и качественное исполнение приказов и поручений главного врача, предоставление отчетности и информации по запросам вышестоящих органов.</t>
  </si>
  <si>
    <r>
      <t>Соблюдение санитарно-эпидемиологического режима в отделении, санитарных правил,  своевременное прохождение медосмотра. Соблюдение правил охраны труда, техники безопасности, противопожарной безопасности,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закона о курении.</t>
    </r>
  </si>
  <si>
    <t>Контроль за работой среднего медицинского персонала, исполнением стандартов сестринской деятельности. Оптимизация работы среднего и младшего медицинского персонала.</t>
  </si>
  <si>
    <t>Своевременное и качественное исполнение приказов и поручений главного врача. Соблюдение сроков и порядка предоставления информации и отчетности по запросам вышестоящих органов.   Своевременный разбор экспертных случаев.</t>
  </si>
  <si>
    <t>Выполнение плана командировок на территории с организационно-методической целью. Своевременность составления планов работы учреждения. Организация проведения совещаний, обучающих семинаров.</t>
  </si>
  <si>
    <t xml:space="preserve">Своевременное и качественное исполнение приказов и поручений главного врача. Соблюдение сроков и порядка предоставления информации и отчетности по запросам вышестоящих органов.    </t>
  </si>
  <si>
    <t>Обеспечение проведения внутренней экспертизы контроля качества медицинской помощи. Своевременный разбор экспертных случаев.</t>
  </si>
  <si>
    <t xml:space="preserve">1 и более </t>
  </si>
  <si>
    <t xml:space="preserve">Своевременное и качественное исполнение приказов и поручений главного врача. Соблюдение сроков и порядка предоставления информации и отчетности по запросам вышестоящих органов.  </t>
  </si>
  <si>
    <t xml:space="preserve">наличие </t>
  </si>
  <si>
    <t>Родового отделения, Отделения анестезиологии-реанимации, Отделения реанимации интенсивной терапии , Отделения новорожденных.</t>
  </si>
  <si>
    <t>к Положению о выплатах стимулирующего характера работникам ГБУЗ РК "КРПЦ" за счет средств республиканского бюджета и фонда обязательного медицинского страхования</t>
  </si>
  <si>
    <t>Показатели для заместителя главного врача по клинико-экспертной работе</t>
  </si>
  <si>
    <t xml:space="preserve">Показатели и критерии оценки эффективности деятельности врачебного персонала и специалистов с высшим </t>
  </si>
  <si>
    <t>Отсутствие нарушений, установленных контролирующими органами</t>
  </si>
  <si>
    <t xml:space="preserve">Наличие обоснованных и/или частично обоснованных жалоб на деятельность учреждения, в том числе на качество предоставляемых медицинских услуг. </t>
  </si>
  <si>
    <t>Соблюдение трудовой дисциплины, правил внутреннего трудового распорядка. Надлежащее исполнение должностных обязанностей, установленных должностной инструкцией.</t>
  </si>
  <si>
    <t>Выполнение стандартов, порядков оказания медицинской помощи, отсутствие осложнений по вине медицинского персонала, не повлиявших на исход лечения.</t>
  </si>
  <si>
    <t>Показатели и критерии оценки эффективности деятельности младшего персонала.</t>
  </si>
  <si>
    <t>Приложение № 13</t>
  </si>
  <si>
    <t>менее 95 %</t>
  </si>
  <si>
    <t>Показатели для заместителя главного врача по кадрам</t>
  </si>
  <si>
    <t>Показатели для заместителя главного врача по технике</t>
  </si>
  <si>
    <t xml:space="preserve">Организация обеспечения стабильной работы медицинского и технологического оборудования учреждения. Выполнение плана метрологических поверок оборудования </t>
  </si>
  <si>
    <t>Своевременное предоставление документов на проведение закупок  и подтверждающих документов по приемке товаров, работ, услуг, выполнение мероприятий, утвержденных целевыми программами, и освоение субсидий на иные цели в полном объеме.</t>
  </si>
  <si>
    <t xml:space="preserve">Отсутствие замечаний по контролю за содержанием в надлежащем состоянии зданий и помещений учреждения, прилегающей территории, по вывозу отходов, по контролю за экономным и рациональным использованием материальных ресурсов, обеспечением сохранности материальных ценностей, имущества, хозяйственного инвентаря, инструментария. </t>
  </si>
  <si>
    <t>б) появление на работе в состоянии алкогольного, наркотического опьянения, прогул (отсутствие на рабочем месте  без уважительных причин более 4-х часов подряд в течение рабочего дня, смены)</t>
  </si>
  <si>
    <t>Приложение № 16</t>
  </si>
  <si>
    <t>Показатели и критерии оценки эффективности деятельности  руководителей</t>
  </si>
  <si>
    <t xml:space="preserve"> структурных подразделений административно-управленческого персонала.</t>
  </si>
  <si>
    <t>Соблюдение трудовой дисциплины, правил внутреннего трудового распорядка и надлежащее исполнение служебных обязанностей в соответствии с должностной инструкцией</t>
  </si>
  <si>
    <t>Наличие обоснованных жалоб на работника.</t>
  </si>
  <si>
    <t>Приложение № 14</t>
  </si>
  <si>
    <t>Показатели и критерии оценки эффективности деятельности административно-управленческого персонала, специалистов и служащих</t>
  </si>
  <si>
    <t>Своевременное и качественное исполнение приказов главного врача и распоряжений непосредственного руководителя подразделения</t>
  </si>
  <si>
    <t>Приложение № 15</t>
  </si>
  <si>
    <t>Показатели и критерии оценки эффективности деятельности рабочих и хозяйственно-обслуживающего персонала</t>
  </si>
  <si>
    <t xml:space="preserve">Показатели деятельности </t>
  </si>
  <si>
    <t xml:space="preserve">Исполнение требуемой работы в установленный срок и качественно. Исполнение заявок или устных поручений непосредственного руководителя в течении 1 (одной) недели. </t>
  </si>
  <si>
    <t>Наличие обоснованных жалоб на работника. Замечания от руководства ЛПУ (непосредственного руководителя, заместителей главного врача по АХЧ, главного врача).</t>
  </si>
  <si>
    <t>Своевременное и качественное оформление документов, ведение документооборота, предоставление отчетности и другой информации по запросам вышестоящих органов</t>
  </si>
  <si>
    <t>Дефекты в оформлении медицинской документации, в. т. не взятие информированного согласия пациента на медицинское вмешательство или отказа в необходимых случаях.</t>
  </si>
  <si>
    <t>Выполнение стандартов, порядков оказания медицинской помощи, отсутствие осложнений по вине медицинского персонала, повлиявших на исход лечения.</t>
  </si>
  <si>
    <t>Выполнение стандартов, порядков оказания медицинской помощи в т.ч. врачами отделений, отсутствие осложнений по вине медицинского персонала по данным внешней и внутренней экспертизы, повлиявших на исход лечения</t>
  </si>
  <si>
    <t>Выполнение стандартов, порядков оказания медицинской помощи в т.ч. врачами отделений, отсутствие осложнений по вине медицинского персонала по данным внешней и внутренней экспертизы, не повлиявших на исход лечения</t>
  </si>
  <si>
    <t>немедицинским образованием, оказывающих медицинские услуги (биолог, химик-эксперт)</t>
  </si>
  <si>
    <t>Показатели и критерии оценки эффективности деятельности заместителей главного врача</t>
  </si>
  <si>
    <t>Приложение № 17</t>
  </si>
  <si>
    <t>Приложение № 2 кврт</t>
  </si>
  <si>
    <t>Приложение № 9 (стац.)</t>
  </si>
  <si>
    <t>Приложение № 9 паракл</t>
  </si>
  <si>
    <t>стационарных отделений</t>
  </si>
  <si>
    <t>4.Конкретные размеры стимулирующей выплаты работнику устанавливаются приказом руководителя учреждения на основании решения Комиссии Учреждения, принятой по итогам оценки показателей и критериев эффективности работы, в порядке определённом главой 7 «Порядок оценки эффективности деятельности работников» Положения о выплатах стимулирующего характера работникам ГБУЗ РК «Коми республиканский перинатальный центр» за счет средств республиканского бюджета и фонда обязательного медицинского страхования.</t>
  </si>
  <si>
    <t>3. Основным показателем считается № 1, в случае его не выполнения остальные показатели работнику не рассчитываются, премирование не производится.</t>
  </si>
  <si>
    <t>3.Конкретные размеры стимулирующей выплаты работнику устанавливаются приказом руководителя учреждения на основании решения Комиссии Учреждения, принятой по итогам оценки показателей и критериев эффективности работы, в порядке определённом главой 7 «Порядок оценки эффективности деятельности работников» Положения о выплатах стимулирующего характера работникам ГБУЗ РК «Коми республиканский перинатальный центр» за счет средств республиканского бюджета и фонда обязательного медицинского страхования.</t>
  </si>
  <si>
    <t>2.Конкретные размеры стимулирующей выплаты работнику устанавливаются приказом руководителя учреждения на основании решения Комиссии Учреждения, принятой по итогам оценки показателей и критериев эффективности работы, в порядке определённом главой 7 «Порядок оценки эффективности деятельности работников» Положения о выплатах стимулирующего характера работникам ГБУЗ РК «Коми республиканский перинатальный центр» за счет средств республиканского бюджета и фонда обязательного медицинского страхования.</t>
  </si>
  <si>
    <t>98-100 %</t>
  </si>
  <si>
    <t>95-98 %</t>
  </si>
  <si>
    <t xml:space="preserve">Показатели и критерии оценки эффективности деятельности медицинского статистика, статистика, медицинского регистратора, администратора регистратуры, акушерки оргметодотдела </t>
  </si>
  <si>
    <t>Достоверность и полнота внесения информации в Региональную информационно-аналитическую медицинскую систему здравоохранения Республики Коми (РИАМЦ)</t>
  </si>
  <si>
    <t xml:space="preserve">Показатели и критерии оценки эффективности деятельности общебольничного среднего медицинского персонала </t>
  </si>
  <si>
    <t>98-100%</t>
  </si>
  <si>
    <t>95-98%</t>
  </si>
  <si>
    <t>менее 95%</t>
  </si>
  <si>
    <t>50-100%</t>
  </si>
  <si>
    <t>20%-50%</t>
  </si>
  <si>
    <t>менее 20%</t>
  </si>
  <si>
    <t>95-100%</t>
  </si>
  <si>
    <t>80-95%</t>
  </si>
  <si>
    <t>менее 80%</t>
  </si>
  <si>
    <t>Процент направлений на госпитализацию, внесенных в Региональную информационно-аналитическую медицинскую систему здравоохранения Республики Коми РИАМСЗ</t>
  </si>
  <si>
    <t>Общий процент протоколов первичного/повторного приема, внесенных в электронную медицинскую карту в Региональную информационно-аналитическую медицинскую систему здравоохранения Республики Коми (РИАМСЗ)</t>
  </si>
  <si>
    <t>Общий процент случаев (посещений, обращений) оказанной медицинской помощи, внесенных в Региональную информационно-аналитическую медицинскую систему здравоохранения Республики Коми (РИАМСЗ) в полном объеме (включая достоверность внесенной информации) врачами отделения</t>
  </si>
  <si>
    <t>Общий процент случаев (посещений, обращений) оказанной медицинской помощи, внесенных в Региональную информационно-аналитическую медицинскую систему здравоохранения Республики Коми (РИАМСЗ) в полном объеме (включая достоверность внесенной информации)</t>
  </si>
  <si>
    <t>Общий процент протоколов первичного/повторного приема, внесенных в электронную медицинскую карту в Региональную информационно-аналитическую медицинскую систему здравоохранения Республики Коми (РИАМСЗ) врачами отделения</t>
  </si>
  <si>
    <t>Процент направлений на госпитализацию, внесенных в Региональную информационно-аналитическую медицинскую систему здравоохранения Республики Коми РИАМСЗ врачами отделения</t>
  </si>
  <si>
    <t>Консультативно-диагностического отделения</t>
  </si>
  <si>
    <t xml:space="preserve">Показатели и критерии оценки эффективности деятельности заведующего </t>
  </si>
  <si>
    <t>Показатели и критерии оценки эффективности деятельности заведующего</t>
  </si>
  <si>
    <t xml:space="preserve"> Отделения охраны репродуктивного здоровья с дневным стационаром</t>
  </si>
  <si>
    <t>Приложение № 2 оорз</t>
  </si>
  <si>
    <t>Приложение № 2 КДО</t>
  </si>
  <si>
    <t>Общий процент случаев (посещений, обращений) оказанной медицинской помощи, внесенных в Региональную информационно-аналитическую медицинскую систему здравоохранения Республики Коми (РИАМСЗ) в полном объеме (включая достоверность внесенной информации) (показатель для врачей)</t>
  </si>
  <si>
    <t>Общий процент протоколов первичного/повторного приема, внесенных в электронную медицинскую карту в Региональную информационно-аналитическую медицинскую систему здравоохранения Республики Коми (РИАМСЗ) (показатель для врачей)</t>
  </si>
  <si>
    <t>Процент направлений на госпитализацию, внесенных в Региональную информационно-аналитическую медицинскую систему здравоохранения Республики Коми РИАМСЗ (показатель для врачей)</t>
  </si>
  <si>
    <t>Приложение № 9 (КДО)</t>
  </si>
  <si>
    <t>Приложение № 9 (КВРТ, ООРЗ)</t>
  </si>
  <si>
    <t>ежеквартально</t>
  </si>
  <si>
    <t xml:space="preserve">Своевременное и качественное проведение разборов случаев осложнений, возникших по оказанию медицинской помощи беременным, в период родов, в послеродовый период и рождение детей в гипоксии, потребовавших лечение на реанимационной койке </t>
  </si>
  <si>
    <t>Своевременное и качественное проведение разборов пропущенных летальных и значимых пороков новорожденных</t>
  </si>
  <si>
    <t xml:space="preserve">Своевременное и качественное проведение разборов пропущенных летальных и значимых тяжелых пороков, диагностируемых пренатально (по УЗИ) </t>
  </si>
  <si>
    <t>100 % разборов пороков, диагностируемых пренатально (по УЗИ) в ЛПУ Республики Коми</t>
  </si>
  <si>
    <t xml:space="preserve">Показатели для заведующего КДО </t>
  </si>
  <si>
    <t>Показатели для заведующего ОФД</t>
  </si>
  <si>
    <t>Показатели для врача акушера-гинеколога КДО</t>
  </si>
  <si>
    <t>Показатели для старшей акушерки ОПМС</t>
  </si>
  <si>
    <t>Показатели для заведующего ООРЗ</t>
  </si>
  <si>
    <t xml:space="preserve">Показатели для врача-эпидемиолога </t>
  </si>
  <si>
    <t>Показатели для медицинской сестры диетической</t>
  </si>
  <si>
    <t>Показатели для медицинского статистика</t>
  </si>
  <si>
    <t>Своевременное и качественное проведение разборов случаев осложнений, возникших по оказанию медицинской помощи беременным, в период родов и послеродовый период по данным РКЦ в ЛПУ Республики Коми, а также случаев мертворождений</t>
  </si>
  <si>
    <t>Показатели для заместителя главного врача по акушерско-гинекологической помощи</t>
  </si>
  <si>
    <t>Своевременное и качественное проведение разборов случаев осложнений, возникших по оказанию медицинской помощи новорожденным</t>
  </si>
  <si>
    <t xml:space="preserve">Своевременное проведение экспертных советов, объективная оценка качества и безопасности медицинской деятельности в учреждении </t>
  </si>
  <si>
    <t xml:space="preserve">Внедрение системы менеджмента качества и безопасности медицинской деятельности в учреждении </t>
  </si>
  <si>
    <t>Качественный анализ детской и подростковой гинекологической заболеваемости, абортов по Республике Коми</t>
  </si>
  <si>
    <t>Показатели для заместителя главного врача  по педиатрической помощи</t>
  </si>
  <si>
    <t>Контроль за соблюдением калорийности блюд</t>
  </si>
  <si>
    <t>Контроль за соблюдением натуральных норм по продуктам питания</t>
  </si>
  <si>
    <t>Своевременное проведение консилиумов беременных с высоким риском осложнений на амбулаторном этапе врачами подразделения</t>
  </si>
  <si>
    <t>Своевременное и качественное ведение и анализ регистра беременных с тяжелой экстрагенитальной заболеваемостью</t>
  </si>
  <si>
    <t>Своевременное и качественное оформление больничных листов по учреждению</t>
  </si>
  <si>
    <t>не реже 1 раза в неделю</t>
  </si>
  <si>
    <t>не реже 1 раза в месяц</t>
  </si>
  <si>
    <t>Проведение профилактических и противоэпидемиологических учеб в отделениях</t>
  </si>
  <si>
    <t xml:space="preserve"> Контроль за соблюдением санитарно-эпидемиологического режима  в отделениях, частота выходов и участие в проверках работы отделений</t>
  </si>
  <si>
    <t>ИТОГО максимальное количество баллов</t>
  </si>
  <si>
    <t xml:space="preserve">Показатели и критерии оценки эффективности деятельности для установления надбавок </t>
  </si>
  <si>
    <t>Показатели для ответственного врача-лаборанта КДЛ</t>
  </si>
  <si>
    <t>Показатели для ответственного фельдшера-лаборанта КДЛ</t>
  </si>
  <si>
    <t xml:space="preserve">Своевременный и качественный анализ количественных показателей работы структурных подразделений (КСГ, посещений, обращений) в срок до 8 числа месяца, следующего за отчетным </t>
  </si>
  <si>
    <t>Своевременное и качественное предоставление табеля учета рабочего времени. Ведение графика работы сотрудников отделения.</t>
  </si>
  <si>
    <t>Качественный и количественный учет реагентов и расходного материала. Своевременное списание реагентов и расходного материала.</t>
  </si>
  <si>
    <t xml:space="preserve"> Контроль за соблюдением санитарно-эпидемиологического режима в отделении</t>
  </si>
  <si>
    <t>Своевременная и качественная подача заявок на размещение заказов на закупки</t>
  </si>
  <si>
    <t xml:space="preserve"> Своевременное и качественное составление отчетов о деятельности лаборатории</t>
  </si>
  <si>
    <t>Показатели для ответственного фельдшера-лаборанта лаборатории МГК</t>
  </si>
  <si>
    <t>Осуществление контроля за работой персонала структурного подразделения, качеством проводимых исследований, за соблюдением стандартов медицинской помощи при выполнении медицинским персоналом перечня работ и услуг для диагностики заболевания.</t>
  </si>
  <si>
    <t>Своевременное и качественное ведение документации согласно СП 1.3.2322-08 "Безопасность работы с микроорганизмами III и IV групп патогенности (опасности) и возбудителями паразитарных болезней от 01.05.2008 г.</t>
  </si>
  <si>
    <t>Контроль за соблюдением санитарно-эпидемиологического режима в отделении</t>
  </si>
  <si>
    <t xml:space="preserve"> Медицинская сестра диетическая</t>
  </si>
  <si>
    <t>Соблюдение санитарно-эпидемиологических требований в пищеблоке, порядка закладки продуктов, отпуска блюд с пищеблока по результатам проверок вышестоящих и контрольно-надзорных органов</t>
  </si>
  <si>
    <t>Обоснованные жалобы на нарушения правил и норм лечебного питания по заключению врачебной комиссии</t>
  </si>
  <si>
    <t>Приложение № 19 лек.отд.</t>
  </si>
  <si>
    <t xml:space="preserve">Показатели и критерии оценки эффективности деятельности персонала лекарственного отдела </t>
  </si>
  <si>
    <t>1 и более</t>
  </si>
  <si>
    <t>Выполнение заявок отделений на потребность в лекарственных препаратах, диагностических реактивах и т.д.</t>
  </si>
  <si>
    <t>Соответствие потребности</t>
  </si>
  <si>
    <t>Несоответствие потребности</t>
  </si>
  <si>
    <t>Нарушение установленного порядка учёта лекарственных средств и медицинских изделий</t>
  </si>
  <si>
    <t>Соблюдение требований по условиям хранения лекарственных средств и медицинских изделий</t>
  </si>
  <si>
    <t>Несоблюдение</t>
  </si>
  <si>
    <t>Дефекты оформления отчётной документации, несоблюдение сроков предоставления отчётности</t>
  </si>
  <si>
    <t>Своевременное и качественное исполнение приказов и поручений главного врача, заместителя главного врача</t>
  </si>
  <si>
    <t>2. Выплаченные стимулирующие выплаты по итогам внешней и внутренней экспертизы могут быть пересчитаны по факту времени (даты) выявления нарушений.</t>
  </si>
  <si>
    <t>Приложение № 9 (диет.сестра)</t>
  </si>
  <si>
    <t>1 раз в месяц</t>
  </si>
  <si>
    <t>Показатели для провизора</t>
  </si>
  <si>
    <t xml:space="preserve">Соблюдение санитарно-эпидемиологического режима, санитарных правил,  правил при обращении с медицинскими отходами, правил охраны труда, техники безопасности, противопожарной безопасности, закона о курении. </t>
  </si>
  <si>
    <t>Приложение № 18/2</t>
  </si>
  <si>
    <t>стимулирующего характера за качество выполняемых работ.</t>
  </si>
  <si>
    <t>Приложение № 18/1</t>
  </si>
  <si>
    <t xml:space="preserve">Показатели штатным врачам стационарных и амбулаторно-поликлинических отделений, основная работа которых является дневной, при выполнении дополнительной работы по круглосуточному дежурству по графику в выходные дни </t>
  </si>
  <si>
    <t xml:space="preserve">Отсутствие осложнений, связанных с дефектами оказания медицинской помощи </t>
  </si>
  <si>
    <t>ежемесячно</t>
  </si>
  <si>
    <t xml:space="preserve">Отсутствие необоснованных отказов в госпитализации </t>
  </si>
  <si>
    <t xml:space="preserve">Показатели  старшим акушеркам и медицинским сестрам стационарных и амбулаторно-поликлинических отделений, основная работа которых является дневной, при выполнении дополнительной работы по круглосуточному дежурству по графику в выходные дни </t>
  </si>
  <si>
    <t>Отсутствие обоснованных жалоб на работника</t>
  </si>
  <si>
    <t>Приложение № 18/3</t>
  </si>
  <si>
    <t>Показатели за наставничество молодых специалистов врачебного и среднего медицинского персонала</t>
  </si>
  <si>
    <t>Выполнение своих должностных обязанностей по наставничеству согласно Положения о наставничестве</t>
  </si>
  <si>
    <t>Проведение аттестации молодого специалиста по итогам квартала</t>
  </si>
  <si>
    <t>Отсутствие обоснованных устных и письменных жалоб от пациентов, их родственников. Соблюдение медицинской  этики и деонтологии.</t>
  </si>
  <si>
    <t>Соблюдение санитарно-эпидемиологического режима, санитарных правил,  правил при обращении с медицинскими отходами, правил охраны труда, техники безопасности, противопожарной безопасности, закона о курении.</t>
  </si>
  <si>
    <t>Своевременность и полнота выполнения врачебных назначений, выполнение алгоритма (стандарта) сестринских процедур (манипуляций). Качественное и своевременное оформление медицинской документации и своевременная сдача отчетов</t>
  </si>
  <si>
    <t xml:space="preserve">Соблюдение правил получения, учета и хранения медикаментов и расходных материалов их рациональное использование. Соблюдение инструкций по работе с оборудованием. </t>
  </si>
  <si>
    <t>Отсутствие обоснованных устных и письменных жалоб от пациентов и их родственников. Соблюдение медицинской  этики и деонтологии.</t>
  </si>
  <si>
    <r>
      <t xml:space="preserve"> </t>
    </r>
    <r>
      <rPr>
        <sz val="11"/>
        <color theme="1"/>
        <rFont val="Calibri"/>
        <family val="2"/>
        <charset val="204"/>
        <scheme val="minor"/>
      </rPr>
      <t>лаборатори МГК, КДЛ</t>
    </r>
  </si>
  <si>
    <t xml:space="preserve">Соблюдение правил получения, учета и хранения медикаментов, реагентов и расходных материалов их рациональное использование. Соблюдение инструкций по работе с оборудованием. </t>
  </si>
  <si>
    <t>Приложение № 9 лаборат.</t>
  </si>
  <si>
    <t xml:space="preserve">Отсутствие обоснованных устных и письменных жалоб от пациентов, их родственников. </t>
  </si>
  <si>
    <t>Своевременное и качественное выполнение комплекса мероприятий по уходу за пациентами и транспортировке пациентов, биоматериала. Выполнение распряжений среднего и врачебного персонала, администрации. Рациональное использование материальных ресурсов.</t>
  </si>
  <si>
    <t>Своевременное и качественное выполнение функций транспортировке биоматериала, продуктов питания, мягкого инвентаря. Выполнение распряжений среднего и врачебного персонала, администрации. Рациональное использование материальных ресурсов.</t>
  </si>
  <si>
    <t>1 раз  в месяц</t>
  </si>
  <si>
    <t xml:space="preserve">Соблюдение санитарно-эпидемиологического режима, санитарных правил,  правил охраны труда, техники безопасности, противопожарной безопасности, закона о курении. </t>
  </si>
  <si>
    <t>Отсутствие обоснованных устных и письменных жалоб от пациентов. Соблюдение медицинской  этики и деонтологии</t>
  </si>
  <si>
    <t>Своевременная сдача форм отчетности , реестров на оплату в страховые компании (медицинские статистики, статистики)</t>
  </si>
  <si>
    <t>Своевременная сдача статистических отчетов  в рамках приказов МЗ РК (медицинские статистики, статистики)</t>
  </si>
  <si>
    <t>1 раз вгод</t>
  </si>
  <si>
    <t>Удовлетворенность пациентов работой персонала по итогам анкетирования отделения. (для медицинских регистраторов и администраторов, акушерки оргметодотдела)</t>
  </si>
  <si>
    <t>1 раз в мес.</t>
  </si>
  <si>
    <t xml:space="preserve"> 90% и менее</t>
  </si>
  <si>
    <t xml:space="preserve">Соблюдение санитарно-эпидемиологического режима в отделении, санитарных правил,  правил охраны труда, техники безопасности, противопожарной безопасности, закона о курении. </t>
  </si>
  <si>
    <t>Отсутствие обоснованных устных и письменных жалоб от пациентов и их родственников по качеству оказания медицинской помощи. Соблюдение медицинской  этики и деонтологии работниками отделения.</t>
  </si>
  <si>
    <t>Обоснованные устные и письменные жалобы от пациентов и их родственников по качеству оказания медицинской помощи. Соблюдение медицинской  этики и деонтологии работниками отделения.</t>
  </si>
  <si>
    <t xml:space="preserve">Отсутствие обоснованных устных и письменных жалоб от пациентов и их родственников по качеству оказания медицинской помощи. Соблюдение медицинской  этики и деонтологии. </t>
  </si>
  <si>
    <t xml:space="preserve">Контроль за соблюдением в отделении трудовой дисциплины, правил внутреннего трудового распорядка. Надлежащее исполнение должностных обязанностей, установленных должностной инструкцией. </t>
  </si>
  <si>
    <t xml:space="preserve">Контроль за соблюдением в отделении санитарно-эпидемиологического режима , санитарных правил,  правил охраны труда, техники безопасности, противопожарной безопасности, закона о курении . </t>
  </si>
  <si>
    <t xml:space="preserve">Соблюдение санитарно-эпидемиологического режима , санитарных правил,  правил охраны труда, техники безопасности, противопожарной безопасности, закона о курении. </t>
  </si>
  <si>
    <t>Дефекты в оформлении медицинской документации</t>
  </si>
  <si>
    <t xml:space="preserve">Отсутствие ошибок в заключениях и протоколах исследований в т.ч.врачей отделения, которые привели к ошибочному диагнозу и неадекватному лечению </t>
  </si>
  <si>
    <t xml:space="preserve">Показатели и критерии оценки эффективности деятельности врачебного персонала </t>
  </si>
  <si>
    <t>Приложение № 7.1</t>
  </si>
  <si>
    <t>Показатели и критерии оценки эффективности деятельности врачебного персонала ОМО</t>
  </si>
  <si>
    <t>Своевременное и качественное предоставление отчетности по своей деятельности.</t>
  </si>
  <si>
    <t>Своевременное и качественное исполнение приказов и поручений главного врача, заместителя главного врача, заведующего отделением</t>
  </si>
  <si>
    <t>Приложение № 7.2</t>
  </si>
  <si>
    <t>Показатели и критерии оценки эффективности деятельности врача-эпидемиолога</t>
  </si>
  <si>
    <t>Своевременное и качественное выполнение предписаний проверяющих организаций</t>
  </si>
  <si>
    <t>Своевременное и качественное проведение разборов гнойно-септических осложнений, анализ показателей ГСИ 1 раз в квартал</t>
  </si>
  <si>
    <t>Показатели и критерии оценки эффективности деятельности психолога</t>
  </si>
  <si>
    <t>Приложение № 7 псих.</t>
  </si>
  <si>
    <t xml:space="preserve">Чтение лекций в отделениях не менее 4 раз в месяц </t>
  </si>
  <si>
    <t>Соблюдение порядка заполнения медицинской докмуентации. Отсутствие в отчетных формах искаженной либо недостоверной информации</t>
  </si>
  <si>
    <t>Дефекты в оформлении медицинской документации, дефекты мероприятий по планированию профилактических прививок и контролю за их проведением</t>
  </si>
  <si>
    <t>Организация своевременного рецензирования осложнений</t>
  </si>
  <si>
    <t xml:space="preserve">Своевременность и полнота предоставления отчетности о санитарно-эпидемиологичекой обстановке, подготовка документов на комиссию по ГСИ. </t>
  </si>
  <si>
    <t xml:space="preserve">Своевременность и качественное проведение лабораторных исследований, подготовки к лабораторным исследованиям. </t>
  </si>
  <si>
    <t xml:space="preserve">Своевременная и качественная подготовка заявок на проведение торгов на медикаменты и ИМН с обоснованием начальной максимальной цены лекарственных средств с расчетами </t>
  </si>
  <si>
    <t xml:space="preserve">Проведение ежеквартального анализа по расходованию медикаментов и ИМН отделениями с предоставлением аналитической записки главному врачу </t>
  </si>
  <si>
    <t xml:space="preserve">Соблюдение правил, установленных антикоррупционной политикой, кодексом этики и служебного поведения работника, конфиденциальности служебной информации, правил по охране труда, правил пожарной безопасности, правил по технике безопасности,  санитарно-эпидемиологического режима, санитарных правил, закона о курении. </t>
  </si>
  <si>
    <t>Коэффициент совместительства должностей врачебного и среднего медицинского персонала по сравнению с предыдущим годом</t>
  </si>
  <si>
    <t>снижение/сохранение/ увеличение менее чем на 10 %</t>
  </si>
  <si>
    <t>увеличение показателя более чем на 10 %</t>
  </si>
  <si>
    <t>90 % и более</t>
  </si>
  <si>
    <t>Менее 90 %</t>
  </si>
  <si>
    <t xml:space="preserve">Укомплектованность штатов занятыми ставками врачебного и среднего персонала (от штатного численности в соответствии со штатным расписанием без учета хозрасчетного отделения) </t>
  </si>
  <si>
    <t xml:space="preserve">Отсутствие необоснованной просроченной кредиторской задолженности </t>
  </si>
  <si>
    <t>Соблюдение сроков и качество сдачи годовых отчетов</t>
  </si>
  <si>
    <t xml:space="preserve">Соблюдение сроков и качество сдачи годовых отчетов </t>
  </si>
  <si>
    <t>в соответствии с планом</t>
  </si>
  <si>
    <t>отставание от плана</t>
  </si>
  <si>
    <t>Своевременное прохождение медосмотра и вакцинации в соответствии с календарем профпрививок</t>
  </si>
  <si>
    <t xml:space="preserve"> Рациональное использование материальных ресурсов и бережное отношение к имуществу учреждения</t>
  </si>
  <si>
    <t>Выполнение объемов медицинской помощи в рамках программы ПГГ и объемов государственных услуг в рамках государственного задания за отчетный период нарастающим итогом</t>
  </si>
  <si>
    <t>Отсутствие нарушений и штрафных санкций по результатам проверок СМО, ФОМС, Росздравнадзора, Роспотребнадзора, МЗ РК, прочих контролирующих органов</t>
  </si>
  <si>
    <t>Выполнение объемов медицинской помощи в рамках программы ПГГ по обращениям по заболеваниям за отчетный период нарастающим итогом</t>
  </si>
  <si>
    <t>Выполнение объемов медицинской помощи в рамках программы ПГГ по посещениям с профилактическими и иными целями за отчетный период нарастающим итогом</t>
  </si>
  <si>
    <t>Выполнение плановых объемов медицинской помощи в рамках ПГГ по дневному стационару за отчетный период нарастающим итогом</t>
  </si>
  <si>
    <t xml:space="preserve">Показатели и критерии оценки эффективности деятельности врачебного персонала и специалистов </t>
  </si>
  <si>
    <t xml:space="preserve">с высшим немедицинским образованием  (эмбриолог), оказывающих медицинские услуги в </t>
  </si>
  <si>
    <t>Консультативно-диагностического отделения и медико-генетической консультации</t>
  </si>
  <si>
    <t xml:space="preserve"> с дневным стационаром</t>
  </si>
  <si>
    <t>Выполнение объемов медицинской помощи в рамках ПГГ и объемов государственных услуг в рамках государственного задания  за отчетный период нарастающим итогом</t>
  </si>
  <si>
    <r>
      <t xml:space="preserve">Показатели и критерии оценки эффективности деятельности заведующего отделением (или исполняющего обязанности ответственного врача)           </t>
    </r>
    <r>
      <rPr>
        <sz val="12"/>
        <color theme="1"/>
        <rFont val="Times New Roman"/>
        <family val="1"/>
        <charset val="204"/>
      </rPr>
      <t>Клинико-диагностической лаборатории с Экспресс-лабораторией.</t>
    </r>
  </si>
  <si>
    <t>Выполнение объемов медицинской помощи в рамках ПГГ и объемов государственных услуг в рамках государственного задания (работникам стационарных отделений) за отчетный период нарастающим итогом</t>
  </si>
  <si>
    <t xml:space="preserve">Родового отделения, отделения анестезиологии-реанимации, отделения реанимации интенсивной терапии , </t>
  </si>
  <si>
    <t>отделения новорожденных, ОФД, Физиотерапевтического кабинета, Централизованной стерилизационной</t>
  </si>
  <si>
    <t xml:space="preserve">Своевременность и полнота выполнения врачебных назначений, выполнение алгоритма (стандарта) сестринских процедур (манипуляций). Качественное и своевременное оформление медицинской документации. </t>
  </si>
  <si>
    <t>Своевременное и качественное исполнение приказов и поручений главного врача, заместителя главного врача, главной акушерки, заведующего отделением, старшей медицинской сестры (акушерки) и своевременная сдача отчетов.</t>
  </si>
  <si>
    <t>Выполнение объемов медицинской помощи в рамках ПГГ и объемов государственных услуг в рамках государственного задания за отчетный период нарастающим итогом (работникам стационарных отделений)</t>
  </si>
  <si>
    <r>
      <t xml:space="preserve">Выполнение объемов медицинской помощи в рамках программы ПГГ и объемов государственных услуг в рамках государственного задания </t>
    </r>
    <r>
      <rPr>
        <b/>
        <sz val="12"/>
        <rFont val="Times New Roman"/>
        <family val="1"/>
        <charset val="204"/>
      </rPr>
      <t>за отчетный период с нарастающим итогом</t>
    </r>
  </si>
  <si>
    <t>Выполнение объемов медицинской помощи в рамках программы ПГГ и объемов государственных услуг в рамках государственного задания за отчетный период с нарастающим итогом</t>
  </si>
  <si>
    <t>для премии по итогам года</t>
  </si>
  <si>
    <t>не включила</t>
  </si>
  <si>
    <t>Качественное и своевременное оформление медицинской документации и своевременная сдача отчетов, отсутствие дефектов в оформлении медицинской документации</t>
  </si>
  <si>
    <t>Своевременное и качественное исполнение приказов и поручений главного врача, заместителя главного врача, главной акушерки, заведующего отделением, ответственного врача, ответственного лаборанта.</t>
  </si>
  <si>
    <t>Удовлетворенность пациентов работой обслуживающего персонала отделения по итогам анкетирования отделения (для отделений, в которых проводится анкетирование)</t>
  </si>
  <si>
    <t xml:space="preserve">Удовлетворенность пациентов работой среднего медицинского персонала по итогам анкетирования отделения (для отделений, в которых проводится анкетирование) </t>
  </si>
  <si>
    <t>Основание</t>
  </si>
  <si>
    <t>Докладная (служебная) записка старшей медсестры/акушерки отделения</t>
  </si>
  <si>
    <t>Решение комиссии по внутреннему контролю качества,акт служебного расследования, протокол КАК, служебная записка зам. гл. врача</t>
  </si>
  <si>
    <t>Результаты медико-экономической экспертизы СМО, служебная записка зам. гл. врача по КЭР</t>
  </si>
  <si>
    <t>Основные показатели по стационару за отчетный период (статистическая форма)</t>
  </si>
  <si>
    <t xml:space="preserve">Докладная (служебная) записка зам. гл. врача, заведующего отделением </t>
  </si>
  <si>
    <t>Обоснованные письменные жалобы пациентов, докладная (служебная) записка старшей медсестры/акушерки отделения</t>
  </si>
  <si>
    <t>Докладная (служебная) записка зам. гл. врача</t>
  </si>
  <si>
    <t>Основные показатели амбулаторно-поликлинической службы за отчетный период (стат форма)</t>
  </si>
  <si>
    <t>Аналитика по заведенным протоколам, выгруженная из РИАМСЗ</t>
  </si>
  <si>
    <t>Аналитика по направлениям на госпитализацию, выгруженная из РИАМСЗ</t>
  </si>
  <si>
    <t>Аналитика по заведенным случаям, выгруженная из РИАМСЗ</t>
  </si>
  <si>
    <t>Служебная (докладная) записка врача-эпидемиолога, врача-методиста</t>
  </si>
  <si>
    <t xml:space="preserve">Служебная записка зам. гл. врача по ОМР, зам. гл. врача по КЭР </t>
  </si>
  <si>
    <t>Докладная (служебная) записка зам. гл. врача, главной акушерки, заведующего отделением, старшей мед. сестры (акушерки)</t>
  </si>
  <si>
    <t>Аналитика, выгруженная из РИАМСЗ</t>
  </si>
  <si>
    <t>Докладная (служебная) записка зам. гл. врача, заведующего отделением, старшей мед. сестры (акушерки)</t>
  </si>
  <si>
    <t>Служебная записка зам. гл. врача по ОМР</t>
  </si>
  <si>
    <t>Докладная (служебная) записка старшей медсестры/акушерки отделения, протокол комиссии 1 уровня отделения</t>
  </si>
  <si>
    <t xml:space="preserve">Журналы регистраций, инструкции п/пож безопасности, служебная (докладная) записка зам. гл. врача </t>
  </si>
  <si>
    <t>Журналы регистраций, инструкции п/пож безопасности, докладная (служебная) записка старшей медсестры/акушерки отделения, протокол комиссии 1 уровня отделения</t>
  </si>
  <si>
    <t>Журналы регистраций, инструкции п/пож безопасности, докладная (служебная) записка зам. гл. врача</t>
  </si>
  <si>
    <t>Журналы поступления расх матер и медикаментов, докладная (служебная) записка старшей медсестры/акушерки отделения</t>
  </si>
  <si>
    <t>Журналы регистраций, инструкции п/пож безопасности, докладная (служебная) записка старшей медсестры/акушерки отделения</t>
  </si>
  <si>
    <t>Медицинская документация, Решение комиссии по внутреннему контролю качества,акт служебного расследования, служебная записка зам. гл. врача</t>
  </si>
  <si>
    <t>Обоснованные письменные жалобы пациентов</t>
  </si>
  <si>
    <t>Медицинская документация, протоколы исследований,отчеты,Решение комиссии по внутреннему контролю качества,акт служебного расследования, служебная записка зам. гл. врача</t>
  </si>
  <si>
    <t>Журналы регистраций, инструкции п/пож безопасности, докладная (служебная) записка зав.отделением</t>
  </si>
  <si>
    <t>Докладная (служебная) записка зав. отделением, зам.гл.врача</t>
  </si>
  <si>
    <t>Статистические отчеты, план по выполнению ГЗ</t>
  </si>
  <si>
    <t xml:space="preserve"> учреждения из числа немедицинского персонала, главного бухгалтера</t>
  </si>
  <si>
    <t>Выполнение объемов медицинской помощи в рамках ПГГ и объемов государственных услуг в рамках государственного задания  за отчетный период нарастающим итогом (при установлении данных объемов)</t>
  </si>
  <si>
    <t>Докладная (служебная) записка зам.гл.врача</t>
  </si>
  <si>
    <t>Журналы регистраций, инструкции п/пож безопасности, докладная (служебная) записка зам. гл. врача, зав. Отд.</t>
  </si>
  <si>
    <t xml:space="preserve">Докладная (служебная) записка зам. гл. врача </t>
  </si>
  <si>
    <t>Журналы регистраций, инструкции п/пож безопасности, докладная (служебная) записка  зам. гл. врача</t>
  </si>
  <si>
    <t>Журналы регистраций, инструкции п/пож безопасности, докладная (служебная) записка старшей медсестры (акушерки) отделения</t>
  </si>
  <si>
    <t>Докладная (служебная) записка старшей медсестры (акушерки), протокол комиссии 1 уровня отделения</t>
  </si>
  <si>
    <t>Докладная (служебная) записка зам. гл. врача, гл. акушерки, старшей медсестры (акушерки)</t>
  </si>
  <si>
    <t>Докладная (служебная) записка завед.лаб, ответственного ф-лаб. (лаборанта)</t>
  </si>
  <si>
    <t>Докладная (служебная) записка старшего ф-лаб (лаб), протокол комиссии 1 уровня отделения</t>
  </si>
  <si>
    <t>Журналы регистраций, инструкции п/пож безопасности, Докладная (служебная) записка завед.лаб, ответственного ф-лаб. (лаборанта)</t>
  </si>
  <si>
    <t>Докладная (служебная) записка зам. гл. врача, гл. акушерки, завед.лаб, ответственного ф-лаб. (лаборанта)</t>
  </si>
  <si>
    <t>Журналы поступления расх матер и медикаментов, докладная (служебная) записка завед.лаб, ответственного ф-лаб. (лаборанта)</t>
  </si>
  <si>
    <t>Решение комиссии по внутреннему контролю качества,акт служебного расследования,служебная записка зам. гл. врача</t>
  </si>
  <si>
    <t>Обоснованные письменные жалобы</t>
  </si>
  <si>
    <t>Отчетность, Докладная (служебная) записка зам. гл. врача</t>
  </si>
  <si>
    <t>Журналы регистраций, инструкции п/пож безопасности, Докладная (служебная) записка заместителя главного врача, главной акушерки, заведующего отделением, старшей медицинской сестры (акушерки)</t>
  </si>
  <si>
    <t>Заключение врачебной комиссии</t>
  </si>
  <si>
    <t>Служебная записка заместителя главного врача, главной акушерки, заведующего отделением, старшей медицинской сестры (акушерки)</t>
  </si>
  <si>
    <t>Служебная записка аместителя главного врача, главной акушерки, заведующего отделением, старшей медицинской сестры (акушерки)</t>
  </si>
  <si>
    <t>Служебная записка заместителя главного врача</t>
  </si>
  <si>
    <t>Служебная записка заместителя главного врача, завед. Отделением, старшей м/с (акушерки)</t>
  </si>
  <si>
    <t>3. _____________</t>
  </si>
  <si>
    <t>2. _____________</t>
  </si>
  <si>
    <t>1. _____________</t>
  </si>
  <si>
    <t>Члены комиссии:</t>
  </si>
  <si>
    <t xml:space="preserve"> (Ознакомлен)</t>
  </si>
  <si>
    <t>Подпись работника</t>
  </si>
  <si>
    <t>ИТОГО сумма баллов</t>
  </si>
  <si>
    <t>……..</t>
  </si>
  <si>
    <t>…….</t>
  </si>
  <si>
    <t> 1</t>
  </si>
  <si>
    <t>Ф.И.О. работника</t>
  </si>
  <si>
    <t>максимальное количество баллов</t>
  </si>
  <si>
    <t>Критерии оценки в баллах</t>
  </si>
  <si>
    <t>Наименование должности</t>
  </si>
  <si>
    <t>Наименование показателя эффективности деятельности</t>
  </si>
  <si>
    <t>Примерная форма протокола заседания Комиссии 1-го уровня __________________ (наименование структурного подразделения) за ______________ (период)</t>
  </si>
  <si>
    <t xml:space="preserve">Показатели и критерии оценки эффективности деятельности врачебного персонала, </t>
  </si>
  <si>
    <t>заведующих отделений</t>
  </si>
  <si>
    <t xml:space="preserve">Показатели и критерии оценки эффективности деятельности работников </t>
  </si>
  <si>
    <t xml:space="preserve"> 75-100 % </t>
  </si>
  <si>
    <t>51 – 75 %</t>
  </si>
  <si>
    <t>до 50 %</t>
  </si>
  <si>
    <t>Удовлетворенность пациентов по результатам анкетирования отделения - для заведующих отделений в целом работой всего отделения, для врачей - удовлетворенность работой врачебного персонала (для отделений, где проводится анкетирование)</t>
  </si>
  <si>
    <t>Своевременное прохождение медосмотра или вакцинации в соответствии с календарем профпрививок</t>
  </si>
  <si>
    <t>Служебная (докладная) записка заместителя главного врача по клинико-экспертной работе</t>
  </si>
  <si>
    <t>Служебная (докладная) записка заместителя главного врача по клинико-экспертной работе, старшей медсестры/акушерки отделения</t>
  </si>
  <si>
    <t>Начальник , провизор, медицинская сестра лекарственного отдела</t>
  </si>
  <si>
    <t xml:space="preserve">Показатели и критерии оценки эффективности деятельности медицинского статистика, </t>
  </si>
  <si>
    <t xml:space="preserve">статистика, медицинского регистратора, администратора регистратуры, акушерки оргметодотдела </t>
  </si>
  <si>
    <t>Удовлетворенность пациентов работой младшего персонала по итогам анкетирования отделения</t>
  </si>
  <si>
    <t xml:space="preserve">Показатели и критерии оценки эффективности деятельности прочего персонала </t>
  </si>
  <si>
    <t>(уборщик производственных и служебных помещений, буфетчик, сестра-хозяйка, кастелянша,</t>
  </si>
  <si>
    <t>санитарка (мойщица)).</t>
  </si>
  <si>
    <t xml:space="preserve">отчет о деятельности </t>
  </si>
  <si>
    <t>Отчетность в системе "Парус", отчет о деятельности</t>
  </si>
  <si>
    <t>Решения по результатам проверок, завершенных в отчетном финансовом году (независимо от проверяемого периода)</t>
  </si>
  <si>
    <t>На основе информации, полученной по результатам проверки жалоб</t>
  </si>
  <si>
    <t>подтвержденное наличие нарушений сроков и качества исполнения</t>
  </si>
  <si>
    <t>Удовлетворенность пациентов качеством работы среднего и младшего медицинского персонала учреждения</t>
  </si>
  <si>
    <t>бухгалтерская отчетность</t>
  </si>
  <si>
    <t>Рассчитывается на основе показателей прошлого и отчетного года: коэффициент совместительства  = число занятых должностей  / число физических лиц.</t>
  </si>
  <si>
    <t>1. Рассчитывается как: число занятых должностей * 100 / число штатных должностей.</t>
  </si>
  <si>
    <t>служебные записки руководителей</t>
  </si>
  <si>
    <t>Показатели и критерии оценки эффективности деятельности административно-</t>
  </si>
  <si>
    <t>управленческого персонала, специалистов и служащих</t>
  </si>
  <si>
    <t xml:space="preserve">Показатели и критерии оценки эффективности деятельности рабочих и </t>
  </si>
  <si>
    <t>хозяйственно-обслуживающего персонала</t>
  </si>
  <si>
    <t>Служебная (докладная) записка заместителей гл.врача, руководителей структурных подразделений  (при наличии нарушений)</t>
  </si>
  <si>
    <t>Показатели и критерии оценки эффективности деятельности младшего медицинского персонала</t>
  </si>
  <si>
    <t xml:space="preserve"> Бережное отношение к имуществу учреждения </t>
  </si>
  <si>
    <t xml:space="preserve">95% и выше </t>
  </si>
  <si>
    <t>94 % - 90 %</t>
  </si>
  <si>
    <t>менее 90 %</t>
  </si>
  <si>
    <t>Перевыполнение целевых показателей заработной платы, доведенных МЗ РК, при наличии просроченной кредиторской задолженности. Не учитывается процент перевыполнения целевых показателей до 0,5 % включительно</t>
  </si>
  <si>
    <t>наличие перевыполнения</t>
  </si>
  <si>
    <t xml:space="preserve">На основе отчетов, представляемых в МЗ РК </t>
  </si>
  <si>
    <t>предписания к актам ведомственных проверок</t>
  </si>
  <si>
    <t>Отсутствие предписаний</t>
  </si>
  <si>
    <t>Наличие предписаний</t>
  </si>
  <si>
    <t>Прохождение аттестации (обучения) по основным нормативным документам согласно утвержденному плану</t>
  </si>
  <si>
    <t>Служебная (докладная) записка заведующего отделением, зам. гл. врача по КЭР</t>
  </si>
  <si>
    <t>Своевременное обеспечение лекарственными средствами и ИМН по заявкам отделений</t>
  </si>
  <si>
    <t>Служебная (докладная) записка зам. гл. врача по акушерско-гинеколог.помощи</t>
  </si>
  <si>
    <t>Соблюдение клинических рекомендаций, порядков и стандартов при оказании медицинской помощи в учреждении</t>
  </si>
  <si>
    <t>На основе информации, полученной по результатам КИЛИ</t>
  </si>
  <si>
    <t>Выполнение плана проведения внутреннего контроля качества и безопасности медицинской деятельности согласно утвержденного плану на год</t>
  </si>
  <si>
    <t xml:space="preserve">Выполнение плана аттестации среднего и младшего медицинского персонала </t>
  </si>
  <si>
    <t xml:space="preserve">отчет о результатах работы </t>
  </si>
  <si>
    <t>выполнение</t>
  </si>
  <si>
    <t>невыполнение</t>
  </si>
  <si>
    <t>Примечание:</t>
  </si>
  <si>
    <t>1. Премиальные выплаты не начисляются в следующих случаях:</t>
  </si>
  <si>
    <t>а) наложение дисциплинарного взыскания в отчетном периоде в виде выговора;</t>
  </si>
  <si>
    <t>2.Выплаченная премия может быть пересчитана по факту времени (даты) установления нарушения, в том числе по итогам проведения внешней экспертизы.</t>
  </si>
  <si>
    <t xml:space="preserve">документально подтвержденное наличие нарушений </t>
  </si>
  <si>
    <t xml:space="preserve">Служебная записка зам. главного врача, руководителя подразделения, документально подтвержденное наличие нарушений </t>
  </si>
  <si>
    <t xml:space="preserve">Отчетность, Служебная записка руководителя подразделения, документально подтвержденное наличие нарушений </t>
  </si>
  <si>
    <t xml:space="preserve">Служебная записка руководителя подразделения, документально подтвержденное наличие нарушений </t>
  </si>
  <si>
    <t>3. Выплаченные стимулирующие выплаты по итогам внешней и внутренней экспертизы могут быть пересчитаны по факту времени (даты) выявления нарушений.</t>
  </si>
  <si>
    <t xml:space="preserve">Служебная записка зам. главного врача, документально подтвержденное наличие нарушений </t>
  </si>
  <si>
    <t>Докладная (служебная) записка зам. гл. врача, заведующего отделением, протокол комиссии 1 уровня</t>
  </si>
  <si>
    <t>Докладная (служебная) записка завед отделения, зам. гл. врача, протокол комиссии 1 уровня отделения</t>
  </si>
  <si>
    <t>Участие в консилиумах отделений КДО, ОФД, ОПББС, ОПБМС, АОО</t>
  </si>
  <si>
    <t>Отчеты о результатах проверок вышестоящими органами</t>
  </si>
  <si>
    <t xml:space="preserve">Документально подтвержденное наличие нарушений </t>
  </si>
  <si>
    <t>Служебная записка зам.гл. врача, руководителя подразделения, протокол заседания комиссии 1 уровня</t>
  </si>
  <si>
    <t>подтвержденное наличие нарушений сроков и качества исполнения отчетности</t>
  </si>
  <si>
    <t>Подтвержденное наличие нарушений сроков и качества исполнения отчетности</t>
  </si>
  <si>
    <t>Отчет об участии в консилиумах</t>
  </si>
  <si>
    <t>Отчеты о чтении лекций</t>
  </si>
  <si>
    <t>Основные показатели по стационару за отчетный период (статистическая форма), план по выполнению ГЗ</t>
  </si>
  <si>
    <t>Наличие необоснованных отказов в госпитализации</t>
  </si>
  <si>
    <t>Анализ детской и подростковой гинекологической заболеваемости</t>
  </si>
  <si>
    <t>Статистическая отчетность</t>
  </si>
  <si>
    <t>Подтвержденное наличие нарушений сроков и качества исполнения документации</t>
  </si>
  <si>
    <t>Подтвержденное наличие нарушений сроков и качества подачи заявок</t>
  </si>
  <si>
    <t>Подтвержденное наличие нарушений сроков и качества разборов</t>
  </si>
  <si>
    <t>Подтвержденное наличие нарушений сроков и качества подготовки заявок</t>
  </si>
  <si>
    <t>Подтвержденное наличие нарушений сроков и качества проведения анализа</t>
  </si>
  <si>
    <t>Подтвержденное наличие нарушений сроков и качества разборов случаев осложнений</t>
  </si>
  <si>
    <t>Подтвержденное наличие нарушений сроков и качества проведения экспертных советов</t>
  </si>
  <si>
    <t>Беляева В.Н.</t>
  </si>
  <si>
    <t>Попова Т.Н.</t>
  </si>
  <si>
    <t>Шарапов Г.А.</t>
  </si>
  <si>
    <t>Липский Л.А.</t>
  </si>
  <si>
    <t>Михайлова М.Ф.</t>
  </si>
  <si>
    <t>Баринова А.Э.</t>
  </si>
  <si>
    <t>Правдухина Н.А.</t>
  </si>
  <si>
    <t>Уласевич Т.Ю.</t>
  </si>
  <si>
    <t>Даньщикова В.В.</t>
  </si>
  <si>
    <t>Главный врач</t>
  </si>
  <si>
    <t>О.Н. Лебедева</t>
  </si>
  <si>
    <t>Зам. гл.врача по организационно-методической работе</t>
  </si>
  <si>
    <t>В.Н. Вдовина</t>
  </si>
  <si>
    <t>Главная акушерка</t>
  </si>
  <si>
    <t>З.К. Лаврега</t>
  </si>
  <si>
    <t>Заместитель главного врача по организационно-методической работе</t>
  </si>
  <si>
    <t>В.Н.Вдовина</t>
  </si>
  <si>
    <t>Зав.лабораторией МГК</t>
  </si>
  <si>
    <t>В.Н. Беляева</t>
  </si>
  <si>
    <t>Показатели и критерии оценки эффективности деятельности прочего персонала (уборщик производственных и служебных помещений, буфетчик, кастелянша, санитарка (мойщица), дезинфектор).</t>
  </si>
  <si>
    <t>Отделения санитарной обработки и обслуживания</t>
  </si>
  <si>
    <t>Своевременное и качественное выполнение функций по транспортировке биоматериала, продуктов питания, мягкого инвентаря. Выполнение распряжений среднего и врачебного персонала, администрации. Рациональное использование материальных ресурсов.</t>
  </si>
  <si>
    <t>Докладная (служебная) записка старшей медсестры (акушерки), начальника отделения ОСОиО</t>
  </si>
  <si>
    <t xml:space="preserve">Соблюдение трудовой дисциплины, правил внутреннего трудового распорядка. Своевременное и качественное выполнение комплекса работ, алгоритма санитарной обработки помещений и надлежащее исполнение должностных обязанностей, правильность ведения документации, установленных должностной инструкцией, положением об отделении санитарной обработки и обслуживанию. </t>
  </si>
  <si>
    <r>
      <t>Докладная (служебная) записка старшей медсестры (акушерки),</t>
    </r>
    <r>
      <rPr>
        <sz val="10"/>
        <rFont val="Times New Roman"/>
        <family val="1"/>
        <charset val="204"/>
      </rPr>
      <t xml:space="preserve"> начальника отделения ОСОиО</t>
    </r>
  </si>
  <si>
    <t>Выполнение нормы нагрузки по уборке производственных и служебных помещений с применением системы "безведерного" метода уборки, установленную Приказом № 519-к от 13.03.2020 г.</t>
  </si>
  <si>
    <t>График работы, табель учета рабочего времени</t>
  </si>
  <si>
    <t>Выполнение нормы нагрузки от 70% до 100%</t>
  </si>
  <si>
    <t>Выполнение нормы нагрузки от 40% до 69%</t>
  </si>
  <si>
    <t>Выполнение нормы нагрузки от 0% до  39%</t>
  </si>
  <si>
    <t>Оценка результатов анкетирования пациентов (устные, письменные), чек-листов для проверки качества уборки</t>
  </si>
  <si>
    <t xml:space="preserve">Положение о деятельности отделения санитарной обработки и обслуживания
ГБУЗ РК «КРПЦ»
</t>
  </si>
  <si>
    <t>8 - 10 баллов</t>
  </si>
  <si>
    <t>5 - 7 баллов</t>
  </si>
  <si>
    <r>
      <t xml:space="preserve">5 и </t>
    </r>
    <r>
      <rPr>
        <sz val="10"/>
        <color theme="1"/>
        <rFont val="Calibri"/>
        <family val="2"/>
        <charset val="204"/>
      </rPr>
      <t>≤</t>
    </r>
    <r>
      <rPr>
        <sz val="10"/>
        <color theme="1"/>
        <rFont val="Times New Roman"/>
        <family val="1"/>
        <charset val="204"/>
      </rPr>
      <t xml:space="preserve"> баллов</t>
    </r>
  </si>
  <si>
    <t>Приложение № 8 (ОСОО)</t>
  </si>
  <si>
    <t xml:space="preserve">Показатели и критерии оценки эффективности деятельности младшего персонала </t>
  </si>
  <si>
    <t xml:space="preserve">Соблюдение трудовой дисциплины, правил внутреннего трудового распорядка. Своевременное и качественное выполнение комплекса работ, алгоритма санитарной обработки помещений и надлежащее исполнение должностных обязанностей, установленных должностной инструкцией. </t>
  </si>
  <si>
    <t>Докладная (служебная) записка старшей медсестры (акушерки), начальника отделения ОСОиО, протокол комиссии 1 уровня отделения</t>
  </si>
  <si>
    <t>для премиальных выплат по итогам работы за год</t>
  </si>
  <si>
    <r>
      <t>3.Показатель «</t>
    </r>
    <r>
      <rPr>
        <sz val="12"/>
        <color rgb="FF000000"/>
        <rFont val="Times New Roman"/>
        <family val="1"/>
        <charset val="204"/>
      </rPr>
      <t>Удовлетворенность пациентов по результатам анкетирования отделения» устанавливается работникам отделений, в которых проводится анкетирование.</t>
    </r>
  </si>
  <si>
    <t xml:space="preserve">Силаева И.Е. </t>
  </si>
  <si>
    <t>Показатели для заведующей организационно - методическим отделом - врача-методиста</t>
  </si>
  <si>
    <t xml:space="preserve">Своевременное проведение внутренних аудитов качества и безопасности медицинской деятельности, сбор и формирование отчетов по результатам внутренних аудитов качества и безопасности медицинской деятельности в учреждении </t>
  </si>
  <si>
    <t>Показатели для медицинской сестры лекарственного отдела</t>
  </si>
  <si>
    <t>Своевременное и качественное выполнение отчета по ЖНВЛ на сайте Росздравнадзора "Мониторинг цен" и отчета в системе Парус по сезонным заболеваниям</t>
  </si>
  <si>
    <t>Подтвержденное наличие нарушений сроков и качества подготовки отчета</t>
  </si>
  <si>
    <t xml:space="preserve">Ежемесячный контроль за соблюдением недопуска фальцифицированных, незарегистрированных лекарственных средств и изделий медицинского назначения </t>
  </si>
  <si>
    <t>Начальник лекарственного отдела</t>
  </si>
  <si>
    <t>Н.А. Ивашева</t>
  </si>
  <si>
    <t>Приложение № 6/17 ОСОО</t>
  </si>
  <si>
    <t>Соблюдение строгого учета текстильных средств уборки. Правильность ведения учетно-отчетной документации</t>
  </si>
  <si>
    <t>Журнал учета приемо-выдачи текстильных средств уборки. Докладная (служебная записка) персонала отделения</t>
  </si>
  <si>
    <t>Журналы регистраций, инструкции п/пож безопасности, Докладная (служебная) записка заместителя главного врача, врача-эпидимиолога</t>
  </si>
  <si>
    <t>ак-гин</t>
  </si>
  <si>
    <t>Елфимова С.А.</t>
  </si>
  <si>
    <t>Агиева Е.А.</t>
  </si>
  <si>
    <t>и.о.</t>
  </si>
  <si>
    <t>Ермолина М.С.</t>
  </si>
  <si>
    <t>Сентябрь 2021 г.</t>
  </si>
  <si>
    <t>Островская А.В.</t>
  </si>
  <si>
    <t>и.о. Сусорова В.Н.</t>
  </si>
  <si>
    <t>Показатели для врача-генетика</t>
  </si>
  <si>
    <t>Качественное ведение мониторинга по ВПР, своевременное предоставление отчетности</t>
  </si>
  <si>
    <t>Служебная (докладная) записка заведующего КДО</t>
  </si>
  <si>
    <t>Своевременное и качественное оформление комиссий по ВПР</t>
  </si>
  <si>
    <t>Е.И. Козлова</t>
  </si>
  <si>
    <t>Заведующий отделением КДО</t>
  </si>
  <si>
    <t xml:space="preserve">Приложение </t>
  </si>
  <si>
    <t xml:space="preserve"> соответствии с календарем профпрививок" в части вакцинации является Приказ № 1122 н. от 6.12.2021 г.</t>
  </si>
  <si>
    <t xml:space="preserve">"Об утверждении национального календаря профилактических прививок, календаря профилактических </t>
  </si>
  <si>
    <t>прививок по эпидемическим показаниям и порядка проведения профилактических прививок", и ранее действующий</t>
  </si>
  <si>
    <t xml:space="preserve">приказ Министерства здравоохранения Российской Федерации от 21 марта 2014 г. N 125н "Об утверждении </t>
  </si>
  <si>
    <t>национального календаря профилактических прививок и календаря профилактических прививок по эпидемическим показаниям"</t>
  </si>
  <si>
    <t>4. Основанием для установления оценки в баллах по показателю "Своевременное прохождение медосмотра или вакцинации в</t>
  </si>
  <si>
    <t>Главный врач                                                 О.Н.Лебедева</t>
  </si>
  <si>
    <t>Ф.И.О.</t>
  </si>
  <si>
    <t>3. Основным показателем считается № 1, в случае его невыполнения остальные показатели работнику не рассчитываются, премирование не производится.</t>
  </si>
  <si>
    <t>2. Основным показателем считается № 1, в случае его невыполнения остальные показатели работнику не рассчитываются, премирование не производится.</t>
  </si>
  <si>
    <r>
      <t xml:space="preserve">Своевременное и качественное исполнение приказов и поручений главного врача, заместителя главного врача, </t>
    </r>
    <r>
      <rPr>
        <b/>
        <sz val="12"/>
        <color theme="1"/>
        <rFont val="Times New Roman"/>
        <family val="1"/>
        <charset val="204"/>
      </rPr>
      <t>выполнение Регламента взаимодействия структурных  подразделений при осуществлении закупок на поставку товаров, выполнения работ, оказание услуг</t>
    </r>
  </si>
  <si>
    <r>
      <t xml:space="preserve">Своевременное и качественное исполнение приказов и поручений главного врача, </t>
    </r>
    <r>
      <rPr>
        <b/>
        <sz val="12"/>
        <color theme="1"/>
        <rFont val="Times New Roman"/>
        <family val="1"/>
        <charset val="204"/>
      </rPr>
      <t>выполнение Регламента взаимодействия структурных  подразделений при осуществлении закупок на поставку товаров, выполнения работ, оказание услуг</t>
    </r>
  </si>
  <si>
    <r>
      <t xml:space="preserve">Своевременное и качественное исполнение приказов главного врача и распоряжений непосредственного руководителя подразделения, </t>
    </r>
    <r>
      <rPr>
        <b/>
        <sz val="12"/>
        <color theme="1"/>
        <rFont val="Times New Roman"/>
        <family val="1"/>
        <charset val="204"/>
      </rPr>
      <t>выполнение Регламента взаимодействия структурных  подразделений при осуществлении закупок на поставку товаров, выполнения работ, оказание услуг</t>
    </r>
  </si>
  <si>
    <t xml:space="preserve">Примечание: по пункту 1 в части  показателя "Выполнение Регламента взаимодействия структурных  подразделений при </t>
  </si>
  <si>
    <t>осуществлении закупок на поставку товаров, выполнения работ, оказание услуг" оценка производится по деятельности</t>
  </si>
  <si>
    <t xml:space="preserve">работников, являющихся лицами, ответственных за планирование закупок, исполнение (изменение, расторжение) </t>
  </si>
  <si>
    <t>контрактов (договоров), а также за приемку и проведение экспертизы.</t>
  </si>
  <si>
    <t>Приложение № 19/1 провизор.</t>
  </si>
  <si>
    <t>Должность : провизор</t>
  </si>
  <si>
    <t>Начальник лекарственного отдела, медицинская сестра</t>
  </si>
  <si>
    <t>Служебная записка заместителя главного врача, завед. отделением, старшей м/с (акушерки), начальника лек.отд.</t>
  </si>
  <si>
    <t>Своевременная передача информации по заключенным договорам в экономический отдел для внесения в реестр договоров в программе «Эконом Эксперт»</t>
  </si>
  <si>
    <t>Своевременное заключение договоров на сайте РТС-Маркет по закупкам малого объема (ЗМО)</t>
  </si>
  <si>
    <t>Выполнение заявок от отделений на потребность в лекарственных препаратах, диагностических реактивов, медицинских изделий, дезинфицирующих средств и т.д.</t>
  </si>
  <si>
    <t>Служебная записка заместителя главного врача,  начальника лек.отд.</t>
  </si>
  <si>
    <t>Своевременная передача договоров на бумажном носителе в бухгалтерию для занесения информации о поставке и оплате</t>
  </si>
  <si>
    <t xml:space="preserve">При выявлении нарушений по исполнению сроков поставки товаров поставщиками своевременное уведомление юрисконсульта в письменном виде для ведения претензионной работы </t>
  </si>
  <si>
    <t>Работа с приказами/постановлениями/положениями. Своевременно выявлять новые публикации документов, приостанавливать работу приказов при выявлении утратившим свою силу приказов с истекшим сроком действия</t>
  </si>
  <si>
    <t>Своевременное и качественное исполнение приказов и поручений главного врача, начальника лекарственного отдела, выполнение Регламента взаимодействия структурных подразделений при осуществлении закупок на поставку товаров, выполнения работ, оказания услуг</t>
  </si>
  <si>
    <t>Соблюдение санитарно-эпидемиологического режима, санитарных правил, правил при обращении с медицинскими отходами, правил охраны труда, техники безопасности, противопожарной безопасности, закона о курении</t>
  </si>
  <si>
    <t>Журналы регистраций, инструкции п/пож безопасности, докладная (служебная) записка главной акушерки, врача-эпидимиолога и т.д.</t>
  </si>
  <si>
    <t>Начальник ЛО</t>
  </si>
  <si>
    <t>Н.А.Шибанова</t>
  </si>
  <si>
    <t xml:space="preserve">Показатели по должности «начальник отдела информационных технологий» </t>
  </si>
  <si>
    <t>Обеспечение бесперебойной работы клиентской части региональной информационно-аналитической медицинской системы здравоохранение Республики Коми. Своевременное подключение новых рабочих мест, обучение пользователей. Изучение и внедрение нового функционала системы. Выявление проблем и ошибок системы. оформление заявок в службу технической поддержки и мониторинг их выполнения.</t>
  </si>
  <si>
    <t>Организация бесперебойной работы локально-вычислительной сети учреждения, информационных систем, серверного оборудования, технических средств защиты информации. своевременное устранение нештатных аварийных ситуаций.</t>
  </si>
  <si>
    <t>стимулирующего характера за качество выполняемых работ</t>
  </si>
  <si>
    <t xml:space="preserve">стимулирующего характера за качество выполняемых работ </t>
  </si>
  <si>
    <t>Приложение № 18/4</t>
  </si>
  <si>
    <t xml:space="preserve">Показатели врачам отделения функциональной диагностики </t>
  </si>
  <si>
    <t>Документально подтвержденное наличие нарушений (служебная записка)</t>
  </si>
  <si>
    <t xml:space="preserve">Своевременное и качественное проведение ультразвуковых исследований при оказании медицинской помощи в родовом (родильном) отделении </t>
  </si>
  <si>
    <t>Документально подтвержденное наличие нарушений и дефектов при проведении УЗИ (служебная записка)</t>
  </si>
  <si>
    <t xml:space="preserve">Показатели по должности «начальник отдела государственного заказа» </t>
  </si>
  <si>
    <t>Отсутствие обоснованных жалоб участников закупок на нарушение законодательства о закупках со стороны учреждения по вине работника</t>
  </si>
  <si>
    <t xml:space="preserve">Контроль за своевременным  размещением  плана-графика закупок, извещений, документаций, разъяснений положений извещения и внесение изменений в план-график закупок, извещение, согласование и своевременное размещение протоколов, информации о заключении, исполнении и расторжении контрактов (договоров) в единой информационной системе в соответствии с требованиями действующего законодательства. Контроль за ведением реестра контрактов в ЕИС </t>
  </si>
  <si>
    <t>Показатели для заместителя главного врача по экономическим вопросам,  главного бухгалтера</t>
  </si>
  <si>
    <t>Соблюдение сроков и качества сдачи годовых отчетов</t>
  </si>
  <si>
    <t xml:space="preserve">для установления премиальных выплат по итогам работы </t>
  </si>
  <si>
    <t>Показатели для заместителя главного врача по хозяйственным вопросам</t>
  </si>
  <si>
    <t>Показатели для заместителя главного врача по по хозяйственным вопросам</t>
  </si>
  <si>
    <t>Отделении вспомогательных репродуктивных технологий с дневным стационаром</t>
  </si>
  <si>
    <t>Отделением вспомогательных репродуктивных технологий с дневным стационаром</t>
  </si>
  <si>
    <t>Центром охраны репродуктивного здоровья подростков с дневным стационаром</t>
  </si>
  <si>
    <t>Отделения вспомогательных репродуктивных технологий и центра охраны репродуктивного здоровья подростков</t>
  </si>
  <si>
    <t>психолог</t>
  </si>
  <si>
    <t>Показатели и критерии оценки эффективности деятельности прочего персонала (уборщик служебных помещений, буфетчик, сестра-хозяйка, кастелянша, санитарка (мойщица)).</t>
  </si>
  <si>
    <r>
      <t>3.Показатель «</t>
    </r>
    <r>
      <rPr>
        <sz val="10"/>
        <color rgb="FF000000"/>
        <rFont val="Times New Roman"/>
        <family val="1"/>
        <charset val="204"/>
      </rPr>
      <t>Удовлетворенность пациентов по результатам анкетирования отделения» устанавливается работникам отделений, в которых проводится анкетирование.</t>
    </r>
  </si>
  <si>
    <t>к Положению о выплатах стимулирующего характера работникам ГБУЗ РК "КРКПЦ" за счет средств республиканского бюджета и фонда обязательного медицинского страхования</t>
  </si>
  <si>
    <t xml:space="preserve"> Акушерского обсервационного отд., акушерского отделения патологии беременных больших сроков, Отделения патологии малых сроков, Отделения патологии новорожденных недоношенных детей.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</si>
</sst>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.5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22272F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9" fontId="4" fillId="0" borderId="1" xfId="0" applyNumberFormat="1" applyFont="1" applyBorder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11" fillId="0" borderId="0" xfId="0" applyFont="1"/>
    <xf numFmtId="0" fontId="4" fillId="0" borderId="3" xfId="0" applyFont="1" applyBorder="1"/>
    <xf numFmtId="0" fontId="13" fillId="0" borderId="0" xfId="0" applyFont="1"/>
    <xf numFmtId="0" fontId="14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/>
    <xf numFmtId="0" fontId="1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0" fontId="17" fillId="0" borderId="0" xfId="0" applyFont="1"/>
    <xf numFmtId="0" fontId="11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2" fillId="0" borderId="0" xfId="0" applyFont="1"/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20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justify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8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8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26" fillId="0" borderId="0" xfId="0" applyFont="1"/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5" borderId="0" xfId="0" applyFill="1"/>
    <xf numFmtId="164" fontId="0" fillId="0" borderId="0" xfId="0" applyNumberForma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0" fillId="0" borderId="1" xfId="0" applyBorder="1" applyAlignment="1">
      <alignment horizont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9" fillId="0" borderId="1" xfId="0" applyFont="1" applyBorder="1" applyAlignment="1">
      <alignment vertical="center" wrapText="1"/>
    </xf>
    <xf numFmtId="0" fontId="8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4" fillId="0" borderId="4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1" fillId="0" borderId="10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justify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 wrapText="1" inden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 indent="1"/>
    </xf>
    <xf numFmtId="0" fontId="16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7" fillId="0" borderId="0" xfId="0" applyFont="1" applyAlignment="1">
      <alignment horizontal="left" wrapText="1"/>
    </xf>
    <xf numFmtId="0" fontId="27" fillId="0" borderId="0" xfId="0" applyFont="1"/>
    <xf numFmtId="0" fontId="9" fillId="0" borderId="0" xfId="0" applyFont="1" applyAlignment="1">
      <alignment horizontal="left" wrapText="1"/>
    </xf>
    <xf numFmtId="0" fontId="18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"/>
  <sheetViews>
    <sheetView workbookViewId="0">
      <selection activeCell="C7" sqref="C7:D7"/>
    </sheetView>
  </sheetViews>
  <sheetFormatPr defaultRowHeight="15" x14ac:dyDescent="0.25"/>
  <cols>
    <col min="1" max="1" width="4.85546875" customWidth="1"/>
    <col min="2" max="2" width="26" customWidth="1"/>
    <col min="3" max="3" width="11" customWidth="1"/>
    <col min="4" max="4" width="11.140625" customWidth="1"/>
  </cols>
  <sheetData>
    <row r="2" spans="1:7" ht="15.75" x14ac:dyDescent="0.25">
      <c r="A2" s="69" t="s">
        <v>385</v>
      </c>
    </row>
    <row r="3" spans="1:7" ht="15.75" x14ac:dyDescent="0.25">
      <c r="A3" s="69"/>
    </row>
    <row r="4" spans="1:7" ht="15.75" x14ac:dyDescent="0.25">
      <c r="A4" s="2"/>
    </row>
    <row r="5" spans="1:7" ht="15.75" x14ac:dyDescent="0.25">
      <c r="A5" s="2"/>
    </row>
    <row r="6" spans="1:7" ht="50.25" customHeight="1" x14ac:dyDescent="0.25">
      <c r="A6" s="104" t="s">
        <v>1</v>
      </c>
      <c r="B6" s="104" t="s">
        <v>384</v>
      </c>
      <c r="C6" s="104" t="s">
        <v>383</v>
      </c>
      <c r="D6" s="104"/>
      <c r="E6" s="104"/>
      <c r="F6" s="104"/>
      <c r="G6" s="104"/>
    </row>
    <row r="7" spans="1:7" ht="51" x14ac:dyDescent="0.25">
      <c r="A7" s="104"/>
      <c r="B7" s="104"/>
      <c r="C7" s="65" t="s">
        <v>382</v>
      </c>
      <c r="D7" s="65" t="s">
        <v>381</v>
      </c>
      <c r="E7" s="65" t="s">
        <v>380</v>
      </c>
      <c r="F7" s="65" t="s">
        <v>380</v>
      </c>
      <c r="G7" s="65" t="s">
        <v>380</v>
      </c>
    </row>
    <row r="8" spans="1:7" x14ac:dyDescent="0.25">
      <c r="A8" s="67"/>
      <c r="B8" s="68">
        <v>3</v>
      </c>
      <c r="C8" s="68">
        <v>4</v>
      </c>
      <c r="D8" s="68">
        <v>5</v>
      </c>
      <c r="E8" s="67"/>
      <c r="F8" s="67"/>
      <c r="G8" s="67"/>
    </row>
    <row r="9" spans="1:7" x14ac:dyDescent="0.25">
      <c r="A9" s="66" t="s">
        <v>379</v>
      </c>
      <c r="B9" s="64" t="s">
        <v>378</v>
      </c>
      <c r="C9" s="64"/>
      <c r="D9" s="65"/>
      <c r="E9" s="64"/>
      <c r="F9" s="64"/>
      <c r="G9" s="64"/>
    </row>
    <row r="10" spans="1:7" x14ac:dyDescent="0.25">
      <c r="A10" s="66">
        <v>2</v>
      </c>
      <c r="B10" s="64" t="s">
        <v>377</v>
      </c>
      <c r="C10" s="64"/>
      <c r="D10" s="65"/>
      <c r="E10" s="64"/>
      <c r="F10" s="64"/>
      <c r="G10" s="64"/>
    </row>
    <row r="11" spans="1:7" ht="25.5" customHeight="1" x14ac:dyDescent="0.25">
      <c r="A11" s="103" t="s">
        <v>376</v>
      </c>
      <c r="B11" s="103"/>
      <c r="C11" s="64"/>
      <c r="D11" s="65"/>
      <c r="E11" s="64"/>
      <c r="F11" s="64"/>
      <c r="G11" s="64"/>
    </row>
    <row r="12" spans="1:7" x14ac:dyDescent="0.25">
      <c r="A12" s="103" t="s">
        <v>375</v>
      </c>
      <c r="B12" s="103"/>
      <c r="C12" s="103"/>
      <c r="D12" s="104"/>
      <c r="E12" s="103"/>
      <c r="F12" s="103"/>
      <c r="G12" s="103"/>
    </row>
    <row r="13" spans="1:7" x14ac:dyDescent="0.25">
      <c r="A13" s="103" t="s">
        <v>374</v>
      </c>
      <c r="B13" s="103"/>
      <c r="C13" s="103"/>
      <c r="D13" s="104"/>
      <c r="E13" s="103"/>
      <c r="F13" s="103"/>
      <c r="G13" s="103"/>
    </row>
    <row r="14" spans="1:7" ht="15.75" x14ac:dyDescent="0.25">
      <c r="A14" s="1"/>
    </row>
    <row r="15" spans="1:7" ht="15.75" x14ac:dyDescent="0.25">
      <c r="A15" s="1" t="s">
        <v>373</v>
      </c>
    </row>
    <row r="16" spans="1:7" ht="15.75" x14ac:dyDescent="0.25">
      <c r="A16" s="1" t="s">
        <v>372</v>
      </c>
    </row>
    <row r="17" spans="1:1" ht="15.75" x14ac:dyDescent="0.25">
      <c r="A17" s="1" t="s">
        <v>371</v>
      </c>
    </row>
    <row r="18" spans="1:1" ht="15.75" x14ac:dyDescent="0.25">
      <c r="A18" s="1" t="s">
        <v>370</v>
      </c>
    </row>
  </sheetData>
  <mergeCells count="11">
    <mergeCell ref="G12:G13"/>
    <mergeCell ref="A13:B13"/>
    <mergeCell ref="A6:A7"/>
    <mergeCell ref="B6:B7"/>
    <mergeCell ref="C6:G6"/>
    <mergeCell ref="A11:B11"/>
    <mergeCell ref="A12:B12"/>
    <mergeCell ref="C12:C13"/>
    <mergeCell ref="D12:D13"/>
    <mergeCell ref="E12:E13"/>
    <mergeCell ref="F12:F1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53"/>
  <sheetViews>
    <sheetView workbookViewId="0">
      <selection activeCell="B51" sqref="B51:G51"/>
    </sheetView>
  </sheetViews>
  <sheetFormatPr defaultRowHeight="15" x14ac:dyDescent="0.25"/>
  <cols>
    <col min="1" max="1" width="4.28515625" customWidth="1"/>
    <col min="2" max="2" width="71.140625" customWidth="1"/>
    <col min="3" max="3" width="29" customWidth="1"/>
    <col min="4" max="4" width="13.28515625" customWidth="1"/>
    <col min="5" max="5" width="8.140625" customWidth="1"/>
    <col min="6" max="6" width="9.140625" customWidth="1"/>
    <col min="10" max="10" width="11" customWidth="1"/>
  </cols>
  <sheetData>
    <row r="1" spans="1:7" ht="15.75" x14ac:dyDescent="0.25">
      <c r="E1" s="3" t="s">
        <v>40</v>
      </c>
    </row>
    <row r="2" spans="1:7" ht="30.75" customHeight="1" x14ac:dyDescent="0.25">
      <c r="D2" s="157" t="s">
        <v>79</v>
      </c>
      <c r="E2" s="157"/>
      <c r="F2" s="157"/>
      <c r="G2" s="157"/>
    </row>
    <row r="3" spans="1:7" ht="30.75" customHeight="1" x14ac:dyDescent="0.25">
      <c r="D3" s="157"/>
      <c r="E3" s="157"/>
      <c r="F3" s="157"/>
      <c r="G3" s="157"/>
    </row>
    <row r="4" spans="1:7" ht="15" customHeight="1" x14ac:dyDescent="0.25">
      <c r="A4" s="13" t="s">
        <v>17</v>
      </c>
      <c r="B4" s="13"/>
      <c r="C4" s="13"/>
      <c r="D4" s="13"/>
      <c r="E4" s="13"/>
      <c r="F4" s="13"/>
    </row>
    <row r="5" spans="1:7" ht="30" customHeight="1" x14ac:dyDescent="0.25">
      <c r="A5" s="136" t="s">
        <v>78</v>
      </c>
      <c r="B5" s="136"/>
      <c r="C5" s="136"/>
      <c r="D5" s="136"/>
      <c r="E5" s="136"/>
      <c r="F5" s="136"/>
    </row>
    <row r="6" spans="1:7" ht="15.75" x14ac:dyDescent="0.25">
      <c r="A6" s="1"/>
      <c r="E6" s="21"/>
      <c r="F6" s="21"/>
      <c r="G6" s="21"/>
    </row>
    <row r="7" spans="1:7" ht="52.5" customHeight="1" x14ac:dyDescent="0.25">
      <c r="A7" s="4" t="s">
        <v>1</v>
      </c>
      <c r="B7" s="5" t="s">
        <v>13</v>
      </c>
      <c r="C7" s="5" t="s">
        <v>317</v>
      </c>
      <c r="D7" s="5" t="s">
        <v>2</v>
      </c>
      <c r="E7" s="5" t="s">
        <v>3</v>
      </c>
      <c r="F7" s="5" t="s">
        <v>32</v>
      </c>
    </row>
    <row r="8" spans="1:7" ht="18.75" customHeight="1" x14ac:dyDescent="0.25">
      <c r="A8" s="123">
        <v>1</v>
      </c>
      <c r="B8" s="125" t="s">
        <v>110</v>
      </c>
      <c r="C8" s="106" t="s">
        <v>319</v>
      </c>
      <c r="D8" s="4" t="s">
        <v>10</v>
      </c>
      <c r="E8" s="5">
        <v>3</v>
      </c>
      <c r="F8" s="123" t="s">
        <v>214</v>
      </c>
    </row>
    <row r="9" spans="1:7" ht="48.75" customHeight="1" x14ac:dyDescent="0.25">
      <c r="A9" s="123"/>
      <c r="B9" s="125"/>
      <c r="C9" s="107"/>
      <c r="D9" s="4" t="s">
        <v>48</v>
      </c>
      <c r="E9" s="5">
        <v>0</v>
      </c>
      <c r="F9" s="123"/>
    </row>
    <row r="10" spans="1:7" ht="20.25" customHeight="1" x14ac:dyDescent="0.25">
      <c r="A10" s="114">
        <v>2</v>
      </c>
      <c r="B10" s="125" t="s">
        <v>85</v>
      </c>
      <c r="C10" s="106" t="s">
        <v>319</v>
      </c>
      <c r="D10" s="4" t="s">
        <v>10</v>
      </c>
      <c r="E10" s="5">
        <v>2</v>
      </c>
      <c r="F10" s="123"/>
    </row>
    <row r="11" spans="1:7" ht="47.25" customHeight="1" x14ac:dyDescent="0.25">
      <c r="A11" s="116"/>
      <c r="B11" s="125"/>
      <c r="C11" s="107"/>
      <c r="D11" s="4" t="s">
        <v>48</v>
      </c>
      <c r="E11" s="5">
        <v>0</v>
      </c>
      <c r="F11" s="123"/>
    </row>
    <row r="12" spans="1:7" ht="18.75" customHeight="1" x14ac:dyDescent="0.25">
      <c r="A12" s="123">
        <v>3</v>
      </c>
      <c r="B12" s="122" t="s">
        <v>56</v>
      </c>
      <c r="C12" s="106" t="s">
        <v>342</v>
      </c>
      <c r="D12" s="4" t="s">
        <v>4</v>
      </c>
      <c r="E12" s="5">
        <v>2</v>
      </c>
      <c r="F12" s="123"/>
    </row>
    <row r="13" spans="1:7" ht="60" customHeight="1" x14ac:dyDescent="0.25">
      <c r="A13" s="123"/>
      <c r="B13" s="122"/>
      <c r="C13" s="107"/>
      <c r="D13" s="4" t="s">
        <v>48</v>
      </c>
      <c r="E13" s="5">
        <v>0</v>
      </c>
      <c r="F13" s="123"/>
    </row>
    <row r="14" spans="1:7" ht="21.75" customHeight="1" x14ac:dyDescent="0.25">
      <c r="A14" s="123">
        <v>4</v>
      </c>
      <c r="B14" s="125" t="s">
        <v>242</v>
      </c>
      <c r="C14" s="106" t="s">
        <v>451</v>
      </c>
      <c r="D14" s="4" t="s">
        <v>60</v>
      </c>
      <c r="E14" s="5">
        <v>1</v>
      </c>
      <c r="F14" s="123"/>
    </row>
    <row r="15" spans="1:7" ht="29.25" customHeight="1" x14ac:dyDescent="0.25">
      <c r="A15" s="123"/>
      <c r="B15" s="125"/>
      <c r="C15" s="107"/>
      <c r="D15" s="4" t="s">
        <v>48</v>
      </c>
      <c r="E15" s="5">
        <v>0</v>
      </c>
      <c r="F15" s="123"/>
    </row>
    <row r="16" spans="1:7" ht="33.75" customHeight="1" x14ac:dyDescent="0.25">
      <c r="A16" s="123">
        <v>5</v>
      </c>
      <c r="B16" s="137" t="s">
        <v>51</v>
      </c>
      <c r="C16" s="106" t="s">
        <v>451</v>
      </c>
      <c r="D16" s="4" t="s">
        <v>60</v>
      </c>
      <c r="E16" s="5">
        <v>1</v>
      </c>
      <c r="F16" s="123"/>
    </row>
    <row r="17" spans="1:11" ht="24" customHeight="1" x14ac:dyDescent="0.25">
      <c r="A17" s="123"/>
      <c r="B17" s="137"/>
      <c r="C17" s="107"/>
      <c r="D17" s="4" t="s">
        <v>5</v>
      </c>
      <c r="E17" s="5">
        <v>0</v>
      </c>
      <c r="F17" s="123"/>
    </row>
    <row r="18" spans="1:11" ht="15.75" customHeight="1" x14ac:dyDescent="0.25">
      <c r="A18" s="123">
        <v>6</v>
      </c>
      <c r="B18" s="119" t="s">
        <v>33</v>
      </c>
      <c r="C18" s="106" t="s">
        <v>320</v>
      </c>
      <c r="D18" s="4" t="s">
        <v>4</v>
      </c>
      <c r="E18" s="5">
        <v>2</v>
      </c>
      <c r="F18" s="123"/>
    </row>
    <row r="19" spans="1:11" ht="33.75" customHeight="1" x14ac:dyDescent="0.25">
      <c r="A19" s="123"/>
      <c r="B19" s="119"/>
      <c r="C19" s="107"/>
      <c r="D19" s="4" t="s">
        <v>48</v>
      </c>
      <c r="E19" s="5">
        <v>0</v>
      </c>
      <c r="F19" s="123"/>
    </row>
    <row r="20" spans="1:11" ht="33" customHeight="1" x14ac:dyDescent="0.25">
      <c r="A20" s="123">
        <v>7</v>
      </c>
      <c r="B20" s="125" t="s">
        <v>65</v>
      </c>
      <c r="C20" s="106" t="s">
        <v>450</v>
      </c>
      <c r="D20" s="4" t="s">
        <v>19</v>
      </c>
      <c r="E20" s="5">
        <v>2</v>
      </c>
      <c r="F20" s="123"/>
    </row>
    <row r="21" spans="1:11" ht="37.5" customHeight="1" x14ac:dyDescent="0.25">
      <c r="A21" s="123"/>
      <c r="B21" s="125"/>
      <c r="C21" s="107"/>
      <c r="D21" s="4" t="s">
        <v>48</v>
      </c>
      <c r="E21" s="5">
        <v>0</v>
      </c>
      <c r="F21" s="123"/>
    </row>
    <row r="22" spans="1:11" ht="15.75" x14ac:dyDescent="0.25">
      <c r="A22" s="4"/>
      <c r="B22" s="6" t="s">
        <v>9</v>
      </c>
      <c r="C22" s="6"/>
      <c r="D22" s="5" t="s">
        <v>12</v>
      </c>
      <c r="E22" s="5">
        <f>E12+E14+E16+E8+E18+E20+E10</f>
        <v>13</v>
      </c>
      <c r="F22" s="123"/>
    </row>
    <row r="23" spans="1:11" ht="15.75" x14ac:dyDescent="0.25">
      <c r="A23" s="8"/>
      <c r="B23" s="9"/>
      <c r="C23" s="9"/>
      <c r="D23" s="10"/>
      <c r="E23" s="10"/>
      <c r="F23" s="10"/>
    </row>
    <row r="24" spans="1:11" ht="15.75" x14ac:dyDescent="0.25">
      <c r="A24" s="8"/>
      <c r="B24" s="78">
        <f>'Лаб.МГК '!B27</f>
        <v>0</v>
      </c>
      <c r="C24" s="9"/>
      <c r="D24" s="9"/>
      <c r="E24" s="10"/>
      <c r="F24" s="8"/>
    </row>
    <row r="25" spans="1:11" ht="15" customHeight="1" x14ac:dyDescent="0.25">
      <c r="A25" s="13" t="s">
        <v>18</v>
      </c>
      <c r="B25" s="13"/>
      <c r="C25" s="13"/>
      <c r="D25" s="13"/>
      <c r="E25" s="13"/>
      <c r="F25" s="13"/>
    </row>
    <row r="26" spans="1:11" ht="27.75" customHeight="1" x14ac:dyDescent="0.25">
      <c r="A26" s="136" t="s">
        <v>35</v>
      </c>
      <c r="B26" s="136"/>
      <c r="C26" s="136"/>
      <c r="D26" s="136"/>
      <c r="E26" s="136"/>
      <c r="F26" s="136"/>
    </row>
    <row r="27" spans="1:11" x14ac:dyDescent="0.25">
      <c r="E27" s="21"/>
      <c r="F27" s="21"/>
      <c r="G27" s="21"/>
    </row>
    <row r="28" spans="1:11" ht="45.75" customHeight="1" x14ac:dyDescent="0.25">
      <c r="A28" s="4" t="s">
        <v>1</v>
      </c>
      <c r="B28" s="5" t="s">
        <v>13</v>
      </c>
      <c r="C28" s="5" t="s">
        <v>317</v>
      </c>
      <c r="D28" s="5" t="s">
        <v>2</v>
      </c>
      <c r="E28" s="5" t="s">
        <v>3</v>
      </c>
      <c r="F28" s="5" t="s">
        <v>32</v>
      </c>
      <c r="G28" s="75" t="s">
        <v>472</v>
      </c>
      <c r="H28" s="75" t="s">
        <v>473</v>
      </c>
      <c r="I28" s="75" t="s">
        <v>474</v>
      </c>
      <c r="J28" s="75" t="s">
        <v>475</v>
      </c>
      <c r="K28" s="75" t="s">
        <v>532</v>
      </c>
    </row>
    <row r="29" spans="1:11" ht="24.75" customHeight="1" x14ac:dyDescent="0.25">
      <c r="A29" s="114">
        <v>1</v>
      </c>
      <c r="B29" s="125" t="s">
        <v>111</v>
      </c>
      <c r="C29" s="106" t="s">
        <v>319</v>
      </c>
      <c r="D29" s="4" t="s">
        <v>10</v>
      </c>
      <c r="E29" s="5">
        <v>3</v>
      </c>
      <c r="F29" s="114" t="s">
        <v>214</v>
      </c>
      <c r="G29" s="5">
        <v>3</v>
      </c>
      <c r="H29" s="5">
        <v>3</v>
      </c>
      <c r="I29" s="5">
        <v>3</v>
      </c>
      <c r="J29" s="5">
        <v>3</v>
      </c>
      <c r="K29" s="5">
        <v>3</v>
      </c>
    </row>
    <row r="30" spans="1:11" ht="37.5" customHeight="1" x14ac:dyDescent="0.25">
      <c r="A30" s="116"/>
      <c r="B30" s="125"/>
      <c r="C30" s="107"/>
      <c r="D30" s="4" t="s">
        <v>48</v>
      </c>
      <c r="E30" s="5">
        <v>0</v>
      </c>
      <c r="F30" s="115"/>
      <c r="G30" s="5"/>
      <c r="H30" s="5"/>
      <c r="I30" s="5"/>
      <c r="J30" s="5"/>
      <c r="K30" s="5"/>
    </row>
    <row r="31" spans="1:11" ht="24.75" customHeight="1" x14ac:dyDescent="0.25">
      <c r="A31" s="114">
        <v>2</v>
      </c>
      <c r="B31" s="125" t="s">
        <v>112</v>
      </c>
      <c r="C31" s="106" t="s">
        <v>319</v>
      </c>
      <c r="D31" s="4" t="s">
        <v>10</v>
      </c>
      <c r="E31" s="5">
        <v>2</v>
      </c>
      <c r="F31" s="115"/>
      <c r="G31" s="5">
        <v>2</v>
      </c>
      <c r="H31" s="5">
        <v>2</v>
      </c>
      <c r="I31" s="5">
        <v>2</v>
      </c>
      <c r="J31" s="5">
        <v>2</v>
      </c>
      <c r="K31" s="5">
        <v>2</v>
      </c>
    </row>
    <row r="32" spans="1:11" ht="37.5" customHeight="1" x14ac:dyDescent="0.25">
      <c r="A32" s="116"/>
      <c r="B32" s="125"/>
      <c r="C32" s="107"/>
      <c r="D32" s="4" t="s">
        <v>48</v>
      </c>
      <c r="E32" s="5">
        <v>0</v>
      </c>
      <c r="F32" s="115"/>
      <c r="G32" s="5"/>
      <c r="H32" s="5"/>
      <c r="I32" s="5"/>
      <c r="J32" s="5"/>
      <c r="K32" s="5"/>
    </row>
    <row r="33" spans="1:11" ht="28.5" customHeight="1" x14ac:dyDescent="0.25">
      <c r="A33" s="123">
        <v>3</v>
      </c>
      <c r="B33" s="122" t="s">
        <v>251</v>
      </c>
      <c r="C33" s="106" t="s">
        <v>342</v>
      </c>
      <c r="D33" s="4" t="s">
        <v>4</v>
      </c>
      <c r="E33" s="5">
        <v>2</v>
      </c>
      <c r="F33" s="115"/>
      <c r="G33" s="5">
        <v>2</v>
      </c>
      <c r="H33" s="5">
        <v>2</v>
      </c>
      <c r="I33" s="5">
        <v>2</v>
      </c>
      <c r="J33" s="5">
        <v>2</v>
      </c>
      <c r="K33" s="5">
        <v>2</v>
      </c>
    </row>
    <row r="34" spans="1:11" ht="32.25" customHeight="1" x14ac:dyDescent="0.25">
      <c r="A34" s="123"/>
      <c r="B34" s="122"/>
      <c r="C34" s="107"/>
      <c r="D34" s="4" t="s">
        <v>48</v>
      </c>
      <c r="E34" s="5">
        <v>0</v>
      </c>
      <c r="F34" s="115"/>
      <c r="G34" s="5"/>
      <c r="H34" s="5"/>
      <c r="I34" s="5"/>
      <c r="J34" s="5"/>
      <c r="K34" s="5"/>
    </row>
    <row r="35" spans="1:11" ht="35.25" customHeight="1" x14ac:dyDescent="0.25">
      <c r="A35" s="123">
        <v>4</v>
      </c>
      <c r="B35" s="125" t="s">
        <v>255</v>
      </c>
      <c r="C35" s="106" t="s">
        <v>336</v>
      </c>
      <c r="D35" s="4" t="s">
        <v>19</v>
      </c>
      <c r="E35" s="5">
        <v>1</v>
      </c>
      <c r="F35" s="115"/>
      <c r="G35" s="5">
        <v>1</v>
      </c>
      <c r="H35" s="5">
        <v>1</v>
      </c>
      <c r="I35" s="5">
        <v>1</v>
      </c>
      <c r="J35" s="5">
        <v>1</v>
      </c>
      <c r="K35" s="5">
        <v>1</v>
      </c>
    </row>
    <row r="36" spans="1:11" ht="33.75" customHeight="1" x14ac:dyDescent="0.25">
      <c r="A36" s="123"/>
      <c r="B36" s="125"/>
      <c r="C36" s="107"/>
      <c r="D36" s="4" t="s">
        <v>48</v>
      </c>
      <c r="E36" s="5">
        <v>0</v>
      </c>
      <c r="F36" s="115"/>
      <c r="G36" s="5"/>
      <c r="H36" s="5"/>
      <c r="I36" s="5"/>
      <c r="J36" s="5"/>
      <c r="K36" s="5"/>
    </row>
    <row r="37" spans="1:11" ht="15.75" customHeight="1" x14ac:dyDescent="0.25">
      <c r="A37" s="114">
        <v>5</v>
      </c>
      <c r="B37" s="125" t="s">
        <v>254</v>
      </c>
      <c r="C37" s="106" t="s">
        <v>324</v>
      </c>
      <c r="D37" s="4" t="s">
        <v>19</v>
      </c>
      <c r="E37" s="5">
        <v>1</v>
      </c>
      <c r="F37" s="115"/>
      <c r="G37" s="5">
        <v>1</v>
      </c>
      <c r="H37" s="5">
        <v>1</v>
      </c>
      <c r="I37" s="5">
        <v>1</v>
      </c>
      <c r="J37" s="5">
        <v>1</v>
      </c>
      <c r="K37" s="5">
        <v>1</v>
      </c>
    </row>
    <row r="38" spans="1:11" ht="31.5" x14ac:dyDescent="0.25">
      <c r="A38" s="115"/>
      <c r="B38" s="125"/>
      <c r="C38" s="107"/>
      <c r="D38" s="4" t="s">
        <v>48</v>
      </c>
      <c r="E38" s="5">
        <v>0</v>
      </c>
      <c r="F38" s="115"/>
      <c r="G38" s="5"/>
      <c r="H38" s="5"/>
      <c r="I38" s="5"/>
      <c r="J38" s="5"/>
      <c r="K38" s="5"/>
    </row>
    <row r="39" spans="1:11" ht="15.75" customHeight="1" x14ac:dyDescent="0.25">
      <c r="A39" s="114">
        <v>6</v>
      </c>
      <c r="B39" s="119" t="s">
        <v>33</v>
      </c>
      <c r="C39" s="106" t="s">
        <v>320</v>
      </c>
      <c r="D39" s="4" t="s">
        <v>4</v>
      </c>
      <c r="E39" s="5">
        <v>2</v>
      </c>
      <c r="F39" s="115"/>
      <c r="G39" s="5">
        <v>2</v>
      </c>
      <c r="H39" s="5">
        <v>2</v>
      </c>
      <c r="I39" s="5">
        <v>2</v>
      </c>
      <c r="J39" s="5">
        <v>2</v>
      </c>
      <c r="K39" s="5">
        <v>2</v>
      </c>
    </row>
    <row r="40" spans="1:11" ht="34.5" customHeight="1" x14ac:dyDescent="0.25">
      <c r="A40" s="116"/>
      <c r="B40" s="119"/>
      <c r="C40" s="107"/>
      <c r="D40" s="4" t="s">
        <v>48</v>
      </c>
      <c r="E40" s="5">
        <v>0</v>
      </c>
      <c r="F40" s="115"/>
      <c r="G40" s="5"/>
      <c r="H40" s="5"/>
      <c r="I40" s="5"/>
      <c r="J40" s="5"/>
      <c r="K40" s="5"/>
    </row>
    <row r="41" spans="1:11" ht="33.75" customHeight="1" x14ac:dyDescent="0.25">
      <c r="A41" s="114">
        <v>7</v>
      </c>
      <c r="B41" s="125" t="s">
        <v>64</v>
      </c>
      <c r="C41" s="106" t="s">
        <v>324</v>
      </c>
      <c r="D41" s="4" t="s">
        <v>19</v>
      </c>
      <c r="E41" s="5">
        <v>2</v>
      </c>
      <c r="F41" s="115"/>
      <c r="G41" s="5">
        <v>2</v>
      </c>
      <c r="H41" s="5">
        <v>2</v>
      </c>
      <c r="I41" s="5">
        <v>2</v>
      </c>
      <c r="J41" s="5">
        <v>2</v>
      </c>
      <c r="K41" s="5">
        <v>2</v>
      </c>
    </row>
    <row r="42" spans="1:11" ht="37.5" customHeight="1" x14ac:dyDescent="0.25">
      <c r="A42" s="116"/>
      <c r="B42" s="125"/>
      <c r="C42" s="107"/>
      <c r="D42" s="4" t="s">
        <v>48</v>
      </c>
      <c r="E42" s="5">
        <v>0</v>
      </c>
      <c r="F42" s="115"/>
      <c r="G42" s="5"/>
      <c r="H42" s="5"/>
      <c r="I42" s="5"/>
      <c r="J42" s="5"/>
      <c r="K42" s="5"/>
    </row>
    <row r="43" spans="1:11" ht="15.75" x14ac:dyDescent="0.25">
      <c r="A43" s="4"/>
      <c r="B43" s="7" t="s">
        <v>9</v>
      </c>
      <c r="C43" s="7"/>
      <c r="D43" s="5" t="s">
        <v>12</v>
      </c>
      <c r="E43" s="5">
        <f>E33+E35+E37+E39+E29+E41+E31</f>
        <v>13</v>
      </c>
      <c r="F43" s="116"/>
      <c r="G43" s="5">
        <f>G33+G35+G37+G39+G29+G41+G31</f>
        <v>13</v>
      </c>
      <c r="H43" s="5">
        <f>H33+H35+H37+H39+H29+H41+H31</f>
        <v>13</v>
      </c>
      <c r="I43" s="5">
        <f t="shared" ref="I43:J43" si="0">I33+I35+I37+I39+I29+I41+I31</f>
        <v>13</v>
      </c>
      <c r="J43" s="5">
        <f t="shared" si="0"/>
        <v>13</v>
      </c>
      <c r="K43" s="5">
        <f t="shared" ref="K43" si="1">K33+K35+K37+K39+K29+K41+K31</f>
        <v>13</v>
      </c>
    </row>
    <row r="44" spans="1:11" ht="15.75" x14ac:dyDescent="0.25">
      <c r="A44" s="1"/>
    </row>
    <row r="45" spans="1:11" ht="15.75" x14ac:dyDescent="0.25">
      <c r="A45" s="1"/>
      <c r="B45" t="s">
        <v>20</v>
      </c>
    </row>
    <row r="46" spans="1:11" ht="15.75" x14ac:dyDescent="0.25">
      <c r="A46" s="1"/>
      <c r="B46" t="s">
        <v>14</v>
      </c>
    </row>
    <row r="47" spans="1:11" ht="15.75" customHeight="1" x14ac:dyDescent="0.25">
      <c r="A47" s="1"/>
      <c r="B47" s="136" t="s">
        <v>15</v>
      </c>
      <c r="C47" s="136"/>
      <c r="D47" s="136"/>
      <c r="E47" s="136"/>
      <c r="F47" s="136"/>
      <c r="G47" s="11"/>
    </row>
    <row r="48" spans="1:11" x14ac:dyDescent="0.25">
      <c r="B48" s="136"/>
      <c r="C48" s="136"/>
      <c r="D48" s="136"/>
      <c r="E48" s="136"/>
      <c r="F48" s="136"/>
      <c r="G48" s="11"/>
    </row>
    <row r="49" spans="2:7" ht="29.25" customHeight="1" x14ac:dyDescent="0.25">
      <c r="B49" s="139" t="s">
        <v>212</v>
      </c>
      <c r="C49" s="139"/>
      <c r="D49" s="139"/>
      <c r="E49" s="139"/>
      <c r="F49" s="139"/>
    </row>
    <row r="50" spans="2:7" ht="30.75" customHeight="1" x14ac:dyDescent="0.25">
      <c r="B50" s="136" t="s">
        <v>548</v>
      </c>
      <c r="C50" s="136"/>
      <c r="D50" s="136"/>
      <c r="E50" s="136"/>
      <c r="F50" s="136"/>
    </row>
    <row r="51" spans="2:7" ht="75" customHeight="1" x14ac:dyDescent="0.25">
      <c r="B51" s="136" t="s">
        <v>120</v>
      </c>
      <c r="C51" s="136"/>
      <c r="D51" s="136"/>
      <c r="E51" s="136"/>
      <c r="F51" s="136"/>
      <c r="G51" s="136"/>
    </row>
    <row r="53" spans="2:7" x14ac:dyDescent="0.25">
      <c r="B53" t="str">
        <f>'Лаб.МГК '!B57</f>
        <v>Главный врач</v>
      </c>
      <c r="C53" t="str">
        <f>'Лаб.МГК '!C57</f>
        <v>О.Н. Лебедева</v>
      </c>
    </row>
  </sheetData>
  <mergeCells count="51">
    <mergeCell ref="A39:A40"/>
    <mergeCell ref="A41:A42"/>
    <mergeCell ref="B39:B40"/>
    <mergeCell ref="A18:A19"/>
    <mergeCell ref="B33:B34"/>
    <mergeCell ref="A35:A36"/>
    <mergeCell ref="B35:B36"/>
    <mergeCell ref="A37:A38"/>
    <mergeCell ref="B37:B38"/>
    <mergeCell ref="A29:A30"/>
    <mergeCell ref="A33:A34"/>
    <mergeCell ref="B29:B30"/>
    <mergeCell ref="B31:B32"/>
    <mergeCell ref="A31:A32"/>
    <mergeCell ref="F8:F22"/>
    <mergeCell ref="B10:B11"/>
    <mergeCell ref="B18:B19"/>
    <mergeCell ref="A26:F26"/>
    <mergeCell ref="A10:A11"/>
    <mergeCell ref="C16:C17"/>
    <mergeCell ref="C18:C19"/>
    <mergeCell ref="C20:C21"/>
    <mergeCell ref="D2:G3"/>
    <mergeCell ref="B20:B21"/>
    <mergeCell ref="A20:A21"/>
    <mergeCell ref="A5:F5"/>
    <mergeCell ref="A16:A17"/>
    <mergeCell ref="B16:B17"/>
    <mergeCell ref="A12:A13"/>
    <mergeCell ref="B12:B13"/>
    <mergeCell ref="A14:A15"/>
    <mergeCell ref="B14:B15"/>
    <mergeCell ref="A8:A9"/>
    <mergeCell ref="B8:B9"/>
    <mergeCell ref="C8:C9"/>
    <mergeCell ref="C10:C11"/>
    <mergeCell ref="C12:C13"/>
    <mergeCell ref="C14:C15"/>
    <mergeCell ref="C39:C40"/>
    <mergeCell ref="C41:C42"/>
    <mergeCell ref="B51:G51"/>
    <mergeCell ref="B50:F50"/>
    <mergeCell ref="B47:F48"/>
    <mergeCell ref="B49:F49"/>
    <mergeCell ref="F29:F43"/>
    <mergeCell ref="B41:B42"/>
    <mergeCell ref="C29:C30"/>
    <mergeCell ref="C31:C32"/>
    <mergeCell ref="C33:C34"/>
    <mergeCell ref="C35:C36"/>
    <mergeCell ref="C37:C38"/>
  </mergeCells>
  <pageMargins left="0.70866141732283472" right="0.31496062992125984" top="0.15748031496062992" bottom="0.35433070866141736" header="0" footer="0"/>
  <pageSetup paperSize="9" scale="3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60"/>
  <sheetViews>
    <sheetView workbookViewId="0">
      <selection activeCell="B29" sqref="B29:B30"/>
    </sheetView>
  </sheetViews>
  <sheetFormatPr defaultRowHeight="15" x14ac:dyDescent="0.25"/>
  <cols>
    <col min="1" max="1" width="5.42578125" style="12" customWidth="1"/>
    <col min="2" max="2" width="68.42578125" customWidth="1"/>
    <col min="3" max="3" width="32.7109375" customWidth="1"/>
    <col min="4" max="4" width="21.28515625" customWidth="1"/>
    <col min="6" max="6" width="10.28515625" customWidth="1"/>
    <col min="7" max="7" width="10" customWidth="1"/>
  </cols>
  <sheetData>
    <row r="1" spans="1:7" ht="15.75" x14ac:dyDescent="0.25">
      <c r="E1" s="3" t="s">
        <v>41</v>
      </c>
    </row>
    <row r="2" spans="1:7" ht="15" customHeight="1" x14ac:dyDescent="0.25">
      <c r="D2" s="157" t="s">
        <v>79</v>
      </c>
      <c r="E2" s="157"/>
      <c r="F2" s="157"/>
      <c r="G2" s="157"/>
    </row>
    <row r="3" spans="1:7" x14ac:dyDescent="0.25">
      <c r="D3" s="157"/>
      <c r="E3" s="157"/>
      <c r="F3" s="157"/>
      <c r="G3" s="157"/>
    </row>
    <row r="4" spans="1:7" ht="15.75" customHeight="1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ht="15" customHeight="1" x14ac:dyDescent="0.25">
      <c r="A6" s="20" t="s">
        <v>17</v>
      </c>
      <c r="B6" s="13"/>
      <c r="C6" s="13"/>
      <c r="D6" s="13"/>
      <c r="E6" s="13"/>
      <c r="F6" s="13"/>
    </row>
    <row r="7" spans="1:7" ht="15" customHeight="1" x14ac:dyDescent="0.25">
      <c r="A7" s="49" t="s">
        <v>36</v>
      </c>
      <c r="B7" s="13"/>
      <c r="C7" s="13"/>
      <c r="D7" s="13"/>
      <c r="E7" s="13"/>
      <c r="F7" s="13"/>
    </row>
    <row r="8" spans="1:7" ht="15.75" x14ac:dyDescent="0.25">
      <c r="A8" s="14"/>
      <c r="E8" s="21"/>
      <c r="F8" s="21"/>
      <c r="G8" s="21"/>
    </row>
    <row r="9" spans="1:7" ht="31.5" x14ac:dyDescent="0.25">
      <c r="A9" s="5" t="s">
        <v>1</v>
      </c>
      <c r="B9" s="5" t="s">
        <v>13</v>
      </c>
      <c r="C9" s="5" t="s">
        <v>317</v>
      </c>
      <c r="D9" s="5" t="s">
        <v>2</v>
      </c>
      <c r="E9" s="5" t="s">
        <v>3</v>
      </c>
      <c r="F9" s="5" t="s">
        <v>32</v>
      </c>
    </row>
    <row r="10" spans="1:7" ht="21" customHeight="1" x14ac:dyDescent="0.25">
      <c r="A10" s="123">
        <v>1</v>
      </c>
      <c r="B10" s="117" t="s">
        <v>58</v>
      </c>
      <c r="C10" s="106" t="s">
        <v>341</v>
      </c>
      <c r="D10" s="4" t="s">
        <v>59</v>
      </c>
      <c r="E10" s="5">
        <v>2</v>
      </c>
      <c r="F10" s="114" t="s">
        <v>214</v>
      </c>
    </row>
    <row r="11" spans="1:7" ht="45" customHeight="1" x14ac:dyDescent="0.25">
      <c r="A11" s="123"/>
      <c r="B11" s="118"/>
      <c r="C11" s="107"/>
      <c r="D11" s="4" t="s">
        <v>48</v>
      </c>
      <c r="E11" s="5">
        <v>0</v>
      </c>
      <c r="F11" s="115"/>
    </row>
    <row r="12" spans="1:7" ht="19.5" customHeight="1" x14ac:dyDescent="0.25">
      <c r="A12" s="114">
        <v>2</v>
      </c>
      <c r="B12" s="119" t="s">
        <v>257</v>
      </c>
      <c r="C12" s="106" t="s">
        <v>320</v>
      </c>
      <c r="D12" s="4" t="s">
        <v>4</v>
      </c>
      <c r="E12" s="5">
        <v>2</v>
      </c>
      <c r="F12" s="115"/>
    </row>
    <row r="13" spans="1:7" ht="20.25" customHeight="1" x14ac:dyDescent="0.25">
      <c r="A13" s="116"/>
      <c r="B13" s="119"/>
      <c r="C13" s="107"/>
      <c r="D13" s="4" t="s">
        <v>48</v>
      </c>
      <c r="E13" s="5">
        <v>0</v>
      </c>
      <c r="F13" s="115"/>
    </row>
    <row r="14" spans="1:7" ht="18" customHeight="1" x14ac:dyDescent="0.25">
      <c r="A14" s="123">
        <v>3</v>
      </c>
      <c r="B14" s="122" t="s">
        <v>234</v>
      </c>
      <c r="C14" s="106" t="s">
        <v>342</v>
      </c>
      <c r="D14" s="4" t="s">
        <v>60</v>
      </c>
      <c r="E14" s="5">
        <v>2</v>
      </c>
      <c r="F14" s="115"/>
    </row>
    <row r="15" spans="1:7" ht="32.25" customHeight="1" x14ac:dyDescent="0.25">
      <c r="A15" s="123"/>
      <c r="B15" s="122"/>
      <c r="C15" s="107"/>
      <c r="D15" s="4" t="s">
        <v>48</v>
      </c>
      <c r="E15" s="5">
        <v>0</v>
      </c>
      <c r="F15" s="115"/>
    </row>
    <row r="16" spans="1:7" ht="35.25" customHeight="1" x14ac:dyDescent="0.25">
      <c r="A16" s="123">
        <v>4</v>
      </c>
      <c r="B16" s="167" t="s">
        <v>256</v>
      </c>
      <c r="C16" s="106" t="s">
        <v>350</v>
      </c>
      <c r="D16" s="4" t="s">
        <v>19</v>
      </c>
      <c r="E16" s="5">
        <v>1</v>
      </c>
      <c r="F16" s="115"/>
    </row>
    <row r="17" spans="1:7" ht="27.75" customHeight="1" x14ac:dyDescent="0.25">
      <c r="A17" s="123"/>
      <c r="B17" s="168"/>
      <c r="C17" s="107"/>
      <c r="D17" s="4" t="s">
        <v>48</v>
      </c>
      <c r="E17" s="5">
        <v>0</v>
      </c>
      <c r="F17" s="115"/>
    </row>
    <row r="18" spans="1:7" ht="26.25" customHeight="1" x14ac:dyDescent="0.25">
      <c r="A18" s="114">
        <v>5</v>
      </c>
      <c r="B18" s="174" t="s">
        <v>51</v>
      </c>
      <c r="C18" s="106" t="s">
        <v>451</v>
      </c>
      <c r="D18" s="4" t="s">
        <v>60</v>
      </c>
      <c r="E18" s="5">
        <v>1</v>
      </c>
      <c r="F18" s="115"/>
    </row>
    <row r="19" spans="1:7" ht="24" customHeight="1" x14ac:dyDescent="0.25">
      <c r="A19" s="116"/>
      <c r="B19" s="175"/>
      <c r="C19" s="107"/>
      <c r="D19" s="4" t="s">
        <v>48</v>
      </c>
      <c r="E19" s="5">
        <v>0</v>
      </c>
      <c r="F19" s="115"/>
    </row>
    <row r="20" spans="1:7" ht="31.5" customHeight="1" x14ac:dyDescent="0.25">
      <c r="A20" s="123">
        <v>6</v>
      </c>
      <c r="B20" s="125" t="s">
        <v>65</v>
      </c>
      <c r="C20" s="106" t="s">
        <v>450</v>
      </c>
      <c r="D20" s="4" t="s">
        <v>19</v>
      </c>
      <c r="E20" s="5">
        <v>2</v>
      </c>
      <c r="F20" s="115"/>
    </row>
    <row r="21" spans="1:7" ht="31.5" customHeight="1" x14ac:dyDescent="0.25">
      <c r="A21" s="123"/>
      <c r="B21" s="125"/>
      <c r="C21" s="107"/>
      <c r="D21" s="4" t="s">
        <v>48</v>
      </c>
      <c r="E21" s="5">
        <v>0</v>
      </c>
      <c r="F21" s="115"/>
    </row>
    <row r="22" spans="1:7" ht="15.75" x14ac:dyDescent="0.25">
      <c r="A22" s="5"/>
      <c r="B22" s="6" t="s">
        <v>9</v>
      </c>
      <c r="C22" s="6"/>
      <c r="D22" s="5" t="s">
        <v>12</v>
      </c>
      <c r="E22" s="5">
        <f>E14+E20+E16+E10+E12+E18</f>
        <v>10</v>
      </c>
      <c r="F22" s="116"/>
    </row>
    <row r="23" spans="1:7" ht="15.75" x14ac:dyDescent="0.25">
      <c r="A23" s="10"/>
      <c r="B23" s="9"/>
      <c r="C23" s="9"/>
      <c r="D23" s="10"/>
      <c r="E23" s="10"/>
      <c r="F23" s="10"/>
    </row>
    <row r="24" spans="1:7" ht="15.75" x14ac:dyDescent="0.25">
      <c r="A24" s="10"/>
      <c r="B24" s="78">
        <f>'Род.,ОРИТ,Ан-реан,Новор.'!B24</f>
        <v>0</v>
      </c>
      <c r="C24" s="9"/>
      <c r="D24" s="10"/>
      <c r="E24" s="10"/>
      <c r="F24" s="8"/>
    </row>
    <row r="25" spans="1:7" ht="15" customHeight="1" x14ac:dyDescent="0.25">
      <c r="A25" s="20" t="s">
        <v>18</v>
      </c>
      <c r="B25" s="13"/>
      <c r="C25" s="13"/>
      <c r="D25" s="13"/>
      <c r="E25" s="13"/>
      <c r="F25" s="13"/>
    </row>
    <row r="26" spans="1:7" ht="15" customHeight="1" x14ac:dyDescent="0.25">
      <c r="A26" s="49" t="s">
        <v>36</v>
      </c>
      <c r="B26" s="13"/>
      <c r="C26" s="13"/>
      <c r="D26" s="13"/>
      <c r="E26" s="13"/>
      <c r="F26" s="13"/>
    </row>
    <row r="27" spans="1:7" x14ac:dyDescent="0.25">
      <c r="E27" s="21"/>
      <c r="F27" s="21"/>
      <c r="G27" s="21"/>
    </row>
    <row r="28" spans="1:7" ht="31.5" x14ac:dyDescent="0.25">
      <c r="A28" s="5" t="s">
        <v>1</v>
      </c>
      <c r="B28" s="5" t="s">
        <v>13</v>
      </c>
      <c r="C28" s="5" t="s">
        <v>317</v>
      </c>
      <c r="D28" s="5" t="s">
        <v>2</v>
      </c>
      <c r="E28" s="5" t="s">
        <v>3</v>
      </c>
      <c r="F28" s="5" t="s">
        <v>32</v>
      </c>
      <c r="G28" s="5" t="s">
        <v>476</v>
      </c>
    </row>
    <row r="29" spans="1:7" ht="32.25" customHeight="1" x14ac:dyDescent="0.25">
      <c r="A29" s="123">
        <v>1</v>
      </c>
      <c r="B29" s="117" t="s">
        <v>258</v>
      </c>
      <c r="C29" s="106" t="s">
        <v>341</v>
      </c>
      <c r="D29" s="4" t="s">
        <v>59</v>
      </c>
      <c r="E29" s="5">
        <v>2</v>
      </c>
      <c r="F29" s="114" t="s">
        <v>214</v>
      </c>
      <c r="G29" s="5">
        <v>2</v>
      </c>
    </row>
    <row r="30" spans="1:7" ht="27" customHeight="1" x14ac:dyDescent="0.25">
      <c r="A30" s="123"/>
      <c r="B30" s="118"/>
      <c r="C30" s="107"/>
      <c r="D30" s="4" t="s">
        <v>48</v>
      </c>
      <c r="E30" s="5">
        <v>0</v>
      </c>
      <c r="F30" s="115"/>
      <c r="G30" s="5"/>
    </row>
    <row r="31" spans="1:7" ht="20.25" customHeight="1" x14ac:dyDescent="0.25">
      <c r="A31" s="114">
        <v>2</v>
      </c>
      <c r="B31" s="119" t="s">
        <v>257</v>
      </c>
      <c r="C31" s="106" t="s">
        <v>320</v>
      </c>
      <c r="D31" s="4" t="s">
        <v>4</v>
      </c>
      <c r="E31" s="5">
        <v>2</v>
      </c>
      <c r="F31" s="115"/>
      <c r="G31" s="5">
        <v>2</v>
      </c>
    </row>
    <row r="32" spans="1:7" ht="20.25" customHeight="1" x14ac:dyDescent="0.25">
      <c r="A32" s="116"/>
      <c r="B32" s="119"/>
      <c r="C32" s="107"/>
      <c r="D32" s="4" t="s">
        <v>48</v>
      </c>
      <c r="E32" s="5">
        <v>0</v>
      </c>
      <c r="F32" s="115"/>
      <c r="G32" s="5"/>
    </row>
    <row r="33" spans="1:7" ht="15.75" customHeight="1" x14ac:dyDescent="0.25">
      <c r="A33" s="123">
        <v>3</v>
      </c>
      <c r="B33" s="122" t="s">
        <v>56</v>
      </c>
      <c r="C33" s="106" t="s">
        <v>342</v>
      </c>
      <c r="D33" s="4" t="s">
        <v>60</v>
      </c>
      <c r="E33" s="5">
        <v>2</v>
      </c>
      <c r="F33" s="115"/>
      <c r="G33" s="5">
        <v>2</v>
      </c>
    </row>
    <row r="34" spans="1:7" ht="32.25" customHeight="1" x14ac:dyDescent="0.25">
      <c r="A34" s="123"/>
      <c r="B34" s="122"/>
      <c r="C34" s="107"/>
      <c r="D34" s="4" t="s">
        <v>48</v>
      </c>
      <c r="E34" s="5">
        <v>0</v>
      </c>
      <c r="F34" s="115"/>
      <c r="G34" s="5"/>
    </row>
    <row r="35" spans="1:7" ht="36" customHeight="1" x14ac:dyDescent="0.25">
      <c r="A35" s="123">
        <v>4</v>
      </c>
      <c r="B35" s="125" t="s">
        <v>255</v>
      </c>
      <c r="C35" s="106" t="s">
        <v>338</v>
      </c>
      <c r="D35" s="4" t="s">
        <v>19</v>
      </c>
      <c r="E35" s="5">
        <v>1</v>
      </c>
      <c r="F35" s="115"/>
      <c r="G35" s="5">
        <v>1</v>
      </c>
    </row>
    <row r="36" spans="1:7" ht="27.75" customHeight="1" x14ac:dyDescent="0.25">
      <c r="A36" s="123"/>
      <c r="B36" s="125"/>
      <c r="C36" s="107"/>
      <c r="D36" s="4" t="s">
        <v>48</v>
      </c>
      <c r="E36" s="5">
        <v>0</v>
      </c>
      <c r="F36" s="115"/>
      <c r="G36" s="5"/>
    </row>
    <row r="37" spans="1:7" ht="33" customHeight="1" x14ac:dyDescent="0.25">
      <c r="A37" s="114">
        <v>5</v>
      </c>
      <c r="B37" s="125" t="s">
        <v>254</v>
      </c>
      <c r="C37" s="106" t="s">
        <v>324</v>
      </c>
      <c r="D37" s="4" t="s">
        <v>19</v>
      </c>
      <c r="E37" s="5">
        <v>1</v>
      </c>
      <c r="F37" s="115"/>
      <c r="G37" s="5">
        <v>1</v>
      </c>
    </row>
    <row r="38" spans="1:7" ht="33.75" customHeight="1" x14ac:dyDescent="0.25">
      <c r="A38" s="116"/>
      <c r="B38" s="125"/>
      <c r="C38" s="107"/>
      <c r="D38" s="4" t="s">
        <v>48</v>
      </c>
      <c r="E38" s="5">
        <v>0</v>
      </c>
      <c r="F38" s="115"/>
      <c r="G38" s="5"/>
    </row>
    <row r="39" spans="1:7" ht="31.5" customHeight="1" x14ac:dyDescent="0.25">
      <c r="A39" s="123">
        <v>6</v>
      </c>
      <c r="B39" s="125" t="s">
        <v>64</v>
      </c>
      <c r="C39" s="106" t="s">
        <v>324</v>
      </c>
      <c r="D39" s="4" t="s">
        <v>19</v>
      </c>
      <c r="E39" s="5">
        <v>2</v>
      </c>
      <c r="F39" s="115"/>
      <c r="G39" s="5">
        <v>2</v>
      </c>
    </row>
    <row r="40" spans="1:7" ht="21" customHeight="1" x14ac:dyDescent="0.25">
      <c r="A40" s="123"/>
      <c r="B40" s="125"/>
      <c r="C40" s="107"/>
      <c r="D40" s="4" t="s">
        <v>48</v>
      </c>
      <c r="E40" s="5">
        <v>0</v>
      </c>
      <c r="F40" s="115"/>
      <c r="G40" s="5"/>
    </row>
    <row r="41" spans="1:7" ht="15.75" x14ac:dyDescent="0.25">
      <c r="A41" s="5"/>
      <c r="B41" s="7" t="s">
        <v>9</v>
      </c>
      <c r="C41" s="7"/>
      <c r="D41" s="5" t="s">
        <v>12</v>
      </c>
      <c r="E41" s="5">
        <f>E33+E35+E39+E29+E31+E37</f>
        <v>10</v>
      </c>
      <c r="F41" s="116"/>
      <c r="G41" s="5">
        <f>G33+G35+G39+G29+G31+G37</f>
        <v>10</v>
      </c>
    </row>
    <row r="42" spans="1:7" ht="15.75" x14ac:dyDescent="0.25">
      <c r="A42" s="14"/>
    </row>
    <row r="43" spans="1:7" ht="15.75" x14ac:dyDescent="0.25">
      <c r="A43" s="14"/>
      <c r="B43" t="s">
        <v>20</v>
      </c>
    </row>
    <row r="44" spans="1:7" ht="15.75" x14ac:dyDescent="0.25">
      <c r="A44" s="14"/>
      <c r="B44" t="s">
        <v>14</v>
      </c>
    </row>
    <row r="45" spans="1:7" x14ac:dyDescent="0.25">
      <c r="B45" s="136" t="s">
        <v>15</v>
      </c>
      <c r="C45" s="136"/>
      <c r="D45" s="136"/>
      <c r="E45" s="136"/>
      <c r="F45" s="136"/>
      <c r="G45" s="11"/>
    </row>
    <row r="46" spans="1:7" x14ac:dyDescent="0.25">
      <c r="B46" s="136"/>
      <c r="C46" s="136"/>
      <c r="D46" s="136"/>
      <c r="E46" s="136"/>
      <c r="F46" s="136"/>
      <c r="G46" s="11"/>
    </row>
    <row r="47" spans="1:7" ht="30.75" customHeight="1" x14ac:dyDescent="0.25">
      <c r="B47" s="139" t="s">
        <v>212</v>
      </c>
      <c r="C47" s="139"/>
      <c r="D47" s="139"/>
      <c r="E47" s="139"/>
      <c r="F47" s="139"/>
    </row>
    <row r="48" spans="1:7" ht="32.25" customHeight="1" x14ac:dyDescent="0.25">
      <c r="B48" s="140" t="s">
        <v>548</v>
      </c>
      <c r="C48" s="140"/>
      <c r="D48" s="140"/>
      <c r="E48" s="140"/>
      <c r="F48" s="140"/>
    </row>
    <row r="49" spans="2:9" ht="60.75" customHeight="1" x14ac:dyDescent="0.25">
      <c r="B49" s="136" t="s">
        <v>120</v>
      </c>
      <c r="C49" s="136"/>
      <c r="D49" s="136"/>
      <c r="E49" s="136"/>
      <c r="F49" s="136"/>
      <c r="G49" s="136"/>
    </row>
    <row r="51" spans="2:9" x14ac:dyDescent="0.25">
      <c r="B51" t="str">
        <f>'Род.,ОРИТ,Ан-реан,Новор.'!B53</f>
        <v>Главный врач</v>
      </c>
      <c r="C51" t="str">
        <f>'Род.,ОРИТ,Ан-реан,Новор.'!C53</f>
        <v>О.Н. Лебедева</v>
      </c>
    </row>
    <row r="59" spans="2:9" ht="15.75" x14ac:dyDescent="0.25">
      <c r="B59" s="176" t="s">
        <v>23</v>
      </c>
      <c r="C59" s="58"/>
      <c r="D59" s="4" t="s">
        <v>22</v>
      </c>
      <c r="E59" s="5">
        <v>2</v>
      </c>
      <c r="F59" s="45"/>
      <c r="G59" s="6"/>
      <c r="I59" t="s">
        <v>312</v>
      </c>
    </row>
    <row r="60" spans="2:9" ht="15.75" x14ac:dyDescent="0.25">
      <c r="B60" s="176"/>
      <c r="C60" s="58"/>
      <c r="D60" s="4" t="s">
        <v>4</v>
      </c>
      <c r="E60" s="5">
        <v>0</v>
      </c>
      <c r="F60" s="45"/>
      <c r="G60" s="6"/>
    </row>
  </sheetData>
  <mergeCells count="44">
    <mergeCell ref="B59:B60"/>
    <mergeCell ref="B49:G49"/>
    <mergeCell ref="A16:A17"/>
    <mergeCell ref="C37:C38"/>
    <mergeCell ref="C39:C40"/>
    <mergeCell ref="B48:F48"/>
    <mergeCell ref="B47:F47"/>
    <mergeCell ref="B35:B36"/>
    <mergeCell ref="B37:B38"/>
    <mergeCell ref="A39:A40"/>
    <mergeCell ref="A35:A36"/>
    <mergeCell ref="A37:A38"/>
    <mergeCell ref="D2:G5"/>
    <mergeCell ref="F10:F22"/>
    <mergeCell ref="F29:F41"/>
    <mergeCell ref="B16:B17"/>
    <mergeCell ref="B45:F46"/>
    <mergeCell ref="B39:B40"/>
    <mergeCell ref="C10:C11"/>
    <mergeCell ref="C12:C13"/>
    <mergeCell ref="C14:C15"/>
    <mergeCell ref="C16:C17"/>
    <mergeCell ref="C18:C19"/>
    <mergeCell ref="C20:C21"/>
    <mergeCell ref="C29:C30"/>
    <mergeCell ref="C31:C32"/>
    <mergeCell ref="C33:C34"/>
    <mergeCell ref="C35:C36"/>
    <mergeCell ref="A10:A11"/>
    <mergeCell ref="A29:A30"/>
    <mergeCell ref="B29:B30"/>
    <mergeCell ref="A33:A34"/>
    <mergeCell ref="B33:B34"/>
    <mergeCell ref="B10:B11"/>
    <mergeCell ref="A14:A15"/>
    <mergeCell ref="B14:B15"/>
    <mergeCell ref="A12:A13"/>
    <mergeCell ref="B12:B13"/>
    <mergeCell ref="B31:B32"/>
    <mergeCell ref="A31:A32"/>
    <mergeCell ref="B18:B19"/>
    <mergeCell ref="A18:A19"/>
    <mergeCell ref="A20:A21"/>
    <mergeCell ref="B20:B21"/>
  </mergeCells>
  <pageMargins left="0.70866141732283472" right="0.70866141732283472" top="0.35433070866141736" bottom="0.35433070866141736" header="0" footer="0"/>
  <pageSetup paperSize="9" scale="47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50"/>
  <sheetViews>
    <sheetView workbookViewId="0">
      <selection activeCell="B47" sqref="B47:F47"/>
    </sheetView>
  </sheetViews>
  <sheetFormatPr defaultRowHeight="15" x14ac:dyDescent="0.25"/>
  <cols>
    <col min="1" max="1" width="5.42578125" style="12" customWidth="1"/>
    <col min="2" max="2" width="71.5703125" customWidth="1"/>
    <col min="3" max="3" width="34.28515625" customWidth="1"/>
    <col min="4" max="4" width="18.7109375" customWidth="1"/>
    <col min="6" max="6" width="9.5703125" customWidth="1"/>
    <col min="7" max="7" width="12.5703125" customWidth="1"/>
    <col min="9" max="9" width="10.140625" customWidth="1"/>
  </cols>
  <sheetData>
    <row r="1" spans="1:7" ht="15.75" x14ac:dyDescent="0.25">
      <c r="E1" s="3" t="s">
        <v>42</v>
      </c>
    </row>
    <row r="2" spans="1:7" x14ac:dyDescent="0.25">
      <c r="D2" s="157" t="s">
        <v>79</v>
      </c>
      <c r="E2" s="157"/>
      <c r="F2" s="157"/>
      <c r="G2" s="157"/>
    </row>
    <row r="3" spans="1:7" x14ac:dyDescent="0.25">
      <c r="D3" s="157"/>
      <c r="E3" s="157"/>
      <c r="F3" s="157"/>
      <c r="G3" s="157"/>
    </row>
    <row r="4" spans="1:7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ht="15" customHeight="1" x14ac:dyDescent="0.25">
      <c r="B6" s="13" t="s">
        <v>17</v>
      </c>
      <c r="C6" s="13"/>
      <c r="D6" s="13"/>
      <c r="E6" s="13"/>
      <c r="F6" s="13"/>
    </row>
    <row r="7" spans="1:7" ht="15.75" x14ac:dyDescent="0.25">
      <c r="A7" s="14"/>
      <c r="B7" s="29" t="s">
        <v>37</v>
      </c>
      <c r="C7" s="29"/>
    </row>
    <row r="8" spans="1:7" ht="15.75" x14ac:dyDescent="0.25">
      <c r="A8" s="14"/>
      <c r="D8" s="21"/>
      <c r="E8" s="21"/>
      <c r="F8" s="21"/>
    </row>
    <row r="9" spans="1:7" ht="31.5" x14ac:dyDescent="0.25">
      <c r="A9" s="5" t="s">
        <v>1</v>
      </c>
      <c r="B9" s="5" t="s">
        <v>13</v>
      </c>
      <c r="C9" s="5" t="s">
        <v>317</v>
      </c>
      <c r="D9" s="4" t="s">
        <v>2</v>
      </c>
      <c r="E9" s="4" t="s">
        <v>3</v>
      </c>
      <c r="F9" s="5" t="s">
        <v>32</v>
      </c>
    </row>
    <row r="10" spans="1:7" ht="15.75" customHeight="1" x14ac:dyDescent="0.25">
      <c r="A10" s="114">
        <v>1</v>
      </c>
      <c r="B10" s="117" t="s">
        <v>58</v>
      </c>
      <c r="C10" s="106" t="s">
        <v>341</v>
      </c>
      <c r="D10" s="4" t="s">
        <v>59</v>
      </c>
      <c r="E10" s="25">
        <v>3</v>
      </c>
      <c r="F10" s="123" t="s">
        <v>214</v>
      </c>
    </row>
    <row r="11" spans="1:7" ht="39.75" customHeight="1" x14ac:dyDescent="0.25">
      <c r="A11" s="116"/>
      <c r="B11" s="118"/>
      <c r="C11" s="107"/>
      <c r="D11" s="4" t="s">
        <v>48</v>
      </c>
      <c r="E11" s="25">
        <v>0</v>
      </c>
      <c r="F11" s="123"/>
    </row>
    <row r="12" spans="1:7" ht="15.75" customHeight="1" x14ac:dyDescent="0.25">
      <c r="A12" s="114">
        <v>2</v>
      </c>
      <c r="B12" s="119" t="s">
        <v>257</v>
      </c>
      <c r="C12" s="106" t="s">
        <v>343</v>
      </c>
      <c r="D12" s="4" t="s">
        <v>4</v>
      </c>
      <c r="E12" s="5">
        <v>2</v>
      </c>
      <c r="F12" s="123"/>
    </row>
    <row r="13" spans="1:7" ht="46.5" customHeight="1" x14ac:dyDescent="0.25">
      <c r="A13" s="116"/>
      <c r="B13" s="119"/>
      <c r="C13" s="107"/>
      <c r="D13" s="4" t="s">
        <v>48</v>
      </c>
      <c r="E13" s="5">
        <v>0</v>
      </c>
      <c r="F13" s="123"/>
    </row>
    <row r="14" spans="1:7" ht="18" customHeight="1" x14ac:dyDescent="0.25">
      <c r="A14" s="123">
        <v>3</v>
      </c>
      <c r="B14" s="122" t="s">
        <v>56</v>
      </c>
      <c r="C14" s="106" t="s">
        <v>342</v>
      </c>
      <c r="D14" s="4" t="s">
        <v>4</v>
      </c>
      <c r="E14" s="5">
        <v>2</v>
      </c>
      <c r="F14" s="123"/>
    </row>
    <row r="15" spans="1:7" ht="35.25" customHeight="1" x14ac:dyDescent="0.25">
      <c r="A15" s="123"/>
      <c r="B15" s="122"/>
      <c r="C15" s="107"/>
      <c r="D15" s="4" t="s">
        <v>48</v>
      </c>
      <c r="E15" s="5">
        <v>0</v>
      </c>
      <c r="F15" s="123"/>
    </row>
    <row r="16" spans="1:7" ht="19.5" customHeight="1" x14ac:dyDescent="0.25">
      <c r="A16" s="114">
        <v>4</v>
      </c>
      <c r="B16" s="125" t="s">
        <v>242</v>
      </c>
      <c r="C16" s="106" t="s">
        <v>344</v>
      </c>
      <c r="D16" s="4" t="s">
        <v>60</v>
      </c>
      <c r="E16" s="5">
        <v>1</v>
      </c>
      <c r="F16" s="123"/>
    </row>
    <row r="17" spans="1:9" ht="42.75" customHeight="1" x14ac:dyDescent="0.25">
      <c r="A17" s="116"/>
      <c r="B17" s="125"/>
      <c r="C17" s="107"/>
      <c r="D17" s="4" t="s">
        <v>48</v>
      </c>
      <c r="E17" s="5">
        <v>0</v>
      </c>
      <c r="F17" s="123"/>
    </row>
    <row r="18" spans="1:9" ht="18" customHeight="1" x14ac:dyDescent="0.25">
      <c r="A18" s="114">
        <v>5</v>
      </c>
      <c r="B18" s="137" t="s">
        <v>51</v>
      </c>
      <c r="C18" s="106" t="s">
        <v>345</v>
      </c>
      <c r="D18" s="4" t="s">
        <v>60</v>
      </c>
      <c r="E18" s="5">
        <v>1</v>
      </c>
      <c r="F18" s="123"/>
    </row>
    <row r="19" spans="1:9" ht="34.5" customHeight="1" x14ac:dyDescent="0.25">
      <c r="A19" s="116"/>
      <c r="B19" s="137"/>
      <c r="C19" s="107"/>
      <c r="D19" s="4" t="s">
        <v>48</v>
      </c>
      <c r="E19" s="5">
        <v>0</v>
      </c>
      <c r="F19" s="123"/>
    </row>
    <row r="20" spans="1:9" ht="31.5" customHeight="1" x14ac:dyDescent="0.25">
      <c r="A20" s="123">
        <v>6</v>
      </c>
      <c r="B20" s="125" t="s">
        <v>65</v>
      </c>
      <c r="C20" s="106" t="s">
        <v>322</v>
      </c>
      <c r="D20" s="4" t="s">
        <v>19</v>
      </c>
      <c r="E20" s="5">
        <v>2</v>
      </c>
      <c r="F20" s="123"/>
    </row>
    <row r="21" spans="1:9" ht="36" customHeight="1" x14ac:dyDescent="0.25">
      <c r="A21" s="123"/>
      <c r="B21" s="125"/>
      <c r="C21" s="107"/>
      <c r="D21" s="4" t="s">
        <v>48</v>
      </c>
      <c r="E21" s="5">
        <v>0</v>
      </c>
      <c r="F21" s="123"/>
    </row>
    <row r="22" spans="1:9" ht="15.75" x14ac:dyDescent="0.25">
      <c r="A22" s="5"/>
      <c r="B22" s="6" t="s">
        <v>9</v>
      </c>
      <c r="C22" s="6"/>
      <c r="D22" s="5" t="s">
        <v>12</v>
      </c>
      <c r="E22" s="5">
        <f>E14+E10+E16+E20+E18+E12</f>
        <v>11</v>
      </c>
      <c r="F22" s="123"/>
    </row>
    <row r="23" spans="1:9" ht="15.75" x14ac:dyDescent="0.25">
      <c r="A23" s="10"/>
      <c r="B23" s="9"/>
      <c r="C23" s="9"/>
      <c r="D23" s="10"/>
      <c r="E23" s="10"/>
      <c r="F23" s="10"/>
    </row>
    <row r="24" spans="1:9" ht="15.75" x14ac:dyDescent="0.25">
      <c r="A24" s="10"/>
      <c r="B24" s="78">
        <f>ОФД!B24</f>
        <v>0</v>
      </c>
      <c r="C24" s="9"/>
      <c r="D24" s="10"/>
      <c r="E24" s="10"/>
      <c r="F24" s="8"/>
    </row>
    <row r="25" spans="1:9" ht="31.5" customHeight="1" x14ac:dyDescent="0.25">
      <c r="A25" s="177" t="s">
        <v>302</v>
      </c>
      <c r="B25" s="177"/>
      <c r="C25" s="177"/>
      <c r="D25" s="177"/>
      <c r="E25" s="177"/>
      <c r="F25" s="177"/>
    </row>
    <row r="26" spans="1:9" x14ac:dyDescent="0.25">
      <c r="D26" s="21"/>
      <c r="E26" s="21"/>
      <c r="F26" s="21"/>
      <c r="H26" t="s">
        <v>528</v>
      </c>
      <c r="I26" t="s">
        <v>528</v>
      </c>
    </row>
    <row r="27" spans="1:9" ht="31.5" x14ac:dyDescent="0.25">
      <c r="A27" s="5" t="s">
        <v>1</v>
      </c>
      <c r="B27" s="5" t="s">
        <v>13</v>
      </c>
      <c r="C27" s="5" t="s">
        <v>317</v>
      </c>
      <c r="D27" s="4" t="s">
        <v>2</v>
      </c>
      <c r="E27" s="4" t="s">
        <v>3</v>
      </c>
      <c r="F27" s="5" t="s">
        <v>32</v>
      </c>
      <c r="G27" s="86" t="s">
        <v>477</v>
      </c>
      <c r="H27" s="75" t="s">
        <v>527</v>
      </c>
      <c r="I27" s="99" t="s">
        <v>529</v>
      </c>
    </row>
    <row r="28" spans="1:9" ht="15.75" x14ac:dyDescent="0.25">
      <c r="A28" s="114">
        <v>1</v>
      </c>
      <c r="B28" s="117" t="s">
        <v>58</v>
      </c>
      <c r="C28" s="106" t="s">
        <v>341</v>
      </c>
      <c r="D28" s="4" t="s">
        <v>59</v>
      </c>
      <c r="E28" s="25">
        <v>3</v>
      </c>
      <c r="F28" s="123" t="s">
        <v>214</v>
      </c>
      <c r="G28" s="25">
        <v>3</v>
      </c>
      <c r="H28" s="25">
        <v>3</v>
      </c>
      <c r="I28" s="25">
        <v>3</v>
      </c>
    </row>
    <row r="29" spans="1:9" ht="50.25" customHeight="1" x14ac:dyDescent="0.25">
      <c r="A29" s="116"/>
      <c r="B29" s="118"/>
      <c r="C29" s="107"/>
      <c r="D29" s="4" t="s">
        <v>48</v>
      </c>
      <c r="E29" s="25">
        <v>0</v>
      </c>
      <c r="F29" s="123"/>
      <c r="G29" s="25"/>
      <c r="H29" s="25"/>
      <c r="I29" s="25"/>
    </row>
    <row r="30" spans="1:9" ht="15.75" x14ac:dyDescent="0.25">
      <c r="A30" s="114">
        <v>2</v>
      </c>
      <c r="B30" s="119" t="s">
        <v>257</v>
      </c>
      <c r="C30" s="106" t="s">
        <v>343</v>
      </c>
      <c r="D30" s="4" t="s">
        <v>4</v>
      </c>
      <c r="E30" s="5">
        <v>2</v>
      </c>
      <c r="F30" s="123"/>
      <c r="G30" s="5">
        <v>2</v>
      </c>
      <c r="H30" s="5">
        <v>2</v>
      </c>
      <c r="I30" s="5">
        <v>2</v>
      </c>
    </row>
    <row r="31" spans="1:9" ht="53.25" customHeight="1" x14ac:dyDescent="0.25">
      <c r="A31" s="116"/>
      <c r="B31" s="119"/>
      <c r="C31" s="107"/>
      <c r="D31" s="4" t="s">
        <v>48</v>
      </c>
      <c r="E31" s="5">
        <v>0</v>
      </c>
      <c r="F31" s="123"/>
      <c r="G31" s="5"/>
      <c r="H31" s="5"/>
      <c r="I31" s="5"/>
    </row>
    <row r="32" spans="1:9" ht="15.75" customHeight="1" x14ac:dyDescent="0.25">
      <c r="A32" s="123">
        <v>3</v>
      </c>
      <c r="B32" s="122" t="s">
        <v>56</v>
      </c>
      <c r="C32" s="106" t="s">
        <v>342</v>
      </c>
      <c r="D32" s="4" t="s">
        <v>4</v>
      </c>
      <c r="E32" s="5">
        <v>2</v>
      </c>
      <c r="F32" s="123"/>
      <c r="G32" s="5">
        <v>2</v>
      </c>
      <c r="H32" s="5">
        <v>2</v>
      </c>
      <c r="I32" s="5">
        <v>2</v>
      </c>
    </row>
    <row r="33" spans="1:9" ht="33.75" customHeight="1" x14ac:dyDescent="0.25">
      <c r="A33" s="123"/>
      <c r="B33" s="122"/>
      <c r="C33" s="107"/>
      <c r="D33" s="4" t="s">
        <v>48</v>
      </c>
      <c r="E33" s="5">
        <v>0</v>
      </c>
      <c r="F33" s="123"/>
      <c r="G33" s="5"/>
      <c r="H33" s="5"/>
      <c r="I33" s="5"/>
    </row>
    <row r="34" spans="1:9" ht="33.75" customHeight="1" x14ac:dyDescent="0.25">
      <c r="A34" s="114">
        <v>4</v>
      </c>
      <c r="B34" s="125" t="s">
        <v>255</v>
      </c>
      <c r="C34" s="106" t="s">
        <v>338</v>
      </c>
      <c r="D34" s="4" t="s">
        <v>19</v>
      </c>
      <c r="E34" s="5">
        <v>1</v>
      </c>
      <c r="F34" s="123"/>
      <c r="G34" s="5">
        <v>1</v>
      </c>
      <c r="H34" s="5">
        <v>1</v>
      </c>
      <c r="I34" s="5">
        <v>1</v>
      </c>
    </row>
    <row r="35" spans="1:9" ht="29.25" customHeight="1" x14ac:dyDescent="0.25">
      <c r="A35" s="116"/>
      <c r="B35" s="125"/>
      <c r="C35" s="107"/>
      <c r="D35" s="4" t="s">
        <v>48</v>
      </c>
      <c r="E35" s="5">
        <v>0</v>
      </c>
      <c r="F35" s="123"/>
      <c r="G35" s="5"/>
      <c r="H35" s="5"/>
      <c r="I35" s="5"/>
    </row>
    <row r="36" spans="1:9" ht="27.75" customHeight="1" x14ac:dyDescent="0.25">
      <c r="A36" s="114">
        <v>5</v>
      </c>
      <c r="B36" s="125" t="s">
        <v>254</v>
      </c>
      <c r="C36" s="106" t="s">
        <v>349</v>
      </c>
      <c r="D36" s="4" t="s">
        <v>19</v>
      </c>
      <c r="E36" s="5">
        <v>1</v>
      </c>
      <c r="F36" s="123"/>
      <c r="G36" s="5">
        <v>1</v>
      </c>
      <c r="H36" s="5">
        <v>1</v>
      </c>
      <c r="I36" s="5">
        <v>1</v>
      </c>
    </row>
    <row r="37" spans="1:9" ht="30.75" customHeight="1" x14ac:dyDescent="0.25">
      <c r="A37" s="116"/>
      <c r="B37" s="125"/>
      <c r="C37" s="107"/>
      <c r="D37" s="4" t="s">
        <v>48</v>
      </c>
      <c r="E37" s="5">
        <v>0</v>
      </c>
      <c r="F37" s="123"/>
      <c r="G37" s="5"/>
      <c r="H37" s="5"/>
      <c r="I37" s="5"/>
    </row>
    <row r="38" spans="1:9" ht="31.5" customHeight="1" x14ac:dyDescent="0.25">
      <c r="A38" s="123">
        <v>6</v>
      </c>
      <c r="B38" s="125" t="s">
        <v>64</v>
      </c>
      <c r="C38" s="106" t="s">
        <v>324</v>
      </c>
      <c r="D38" s="4" t="s">
        <v>19</v>
      </c>
      <c r="E38" s="5">
        <v>2</v>
      </c>
      <c r="F38" s="123"/>
      <c r="G38" s="5">
        <v>2</v>
      </c>
      <c r="H38" s="5">
        <v>2</v>
      </c>
      <c r="I38" s="5">
        <v>2</v>
      </c>
    </row>
    <row r="39" spans="1:9" ht="35.25" customHeight="1" x14ac:dyDescent="0.25">
      <c r="A39" s="123"/>
      <c r="B39" s="125"/>
      <c r="C39" s="107"/>
      <c r="D39" s="4" t="s">
        <v>48</v>
      </c>
      <c r="E39" s="5">
        <v>0</v>
      </c>
      <c r="F39" s="123"/>
      <c r="G39" s="5"/>
      <c r="H39" s="5"/>
      <c r="I39" s="5"/>
    </row>
    <row r="40" spans="1:9" ht="15.75" x14ac:dyDescent="0.25">
      <c r="A40" s="5"/>
      <c r="B40" s="7" t="s">
        <v>9</v>
      </c>
      <c r="C40" s="7"/>
      <c r="D40" s="5" t="s">
        <v>12</v>
      </c>
      <c r="E40" s="5">
        <f>E32+E34+E38+E28+E36+E30</f>
        <v>11</v>
      </c>
      <c r="F40" s="123"/>
      <c r="G40" s="5">
        <f>G32+G34+G38+G28+G36+G30</f>
        <v>11</v>
      </c>
      <c r="H40" s="5">
        <f t="shared" ref="H40:I40" si="0">H32+H34+H38+H28+H36+H30</f>
        <v>11</v>
      </c>
      <c r="I40" s="5">
        <f t="shared" si="0"/>
        <v>11</v>
      </c>
    </row>
    <row r="41" spans="1:9" ht="15.75" x14ac:dyDescent="0.25">
      <c r="A41" s="14"/>
    </row>
    <row r="42" spans="1:9" ht="15.75" customHeight="1" x14ac:dyDescent="0.25">
      <c r="A42" s="14"/>
      <c r="B42" t="s">
        <v>20</v>
      </c>
    </row>
    <row r="43" spans="1:9" ht="15.75" x14ac:dyDescent="0.25">
      <c r="A43" s="14"/>
      <c r="B43" t="s">
        <v>14</v>
      </c>
    </row>
    <row r="44" spans="1:9" ht="15" customHeight="1" x14ac:dyDescent="0.25">
      <c r="B44" s="136" t="s">
        <v>15</v>
      </c>
      <c r="C44" s="136"/>
      <c r="D44" s="136"/>
      <c r="E44" s="136"/>
      <c r="F44" s="136"/>
      <c r="G44" s="11"/>
    </row>
    <row r="45" spans="1:9" x14ac:dyDescent="0.25">
      <c r="B45" s="136"/>
      <c r="C45" s="136"/>
      <c r="D45" s="136"/>
      <c r="E45" s="136"/>
      <c r="F45" s="136"/>
      <c r="G45" s="11"/>
    </row>
    <row r="46" spans="1:9" ht="28.5" customHeight="1" x14ac:dyDescent="0.25">
      <c r="B46" s="140" t="s">
        <v>549</v>
      </c>
      <c r="C46" s="140"/>
      <c r="D46" s="140"/>
      <c r="E46" s="140"/>
      <c r="F46" s="140"/>
      <c r="G46" s="11"/>
    </row>
    <row r="47" spans="1:9" ht="30.75" customHeight="1" x14ac:dyDescent="0.25">
      <c r="B47" s="139" t="s">
        <v>448</v>
      </c>
      <c r="C47" s="139"/>
      <c r="D47" s="139"/>
      <c r="E47" s="139"/>
      <c r="F47" s="139"/>
    </row>
    <row r="48" spans="1:9" ht="58.5" customHeight="1" x14ac:dyDescent="0.25">
      <c r="B48" s="136" t="s">
        <v>120</v>
      </c>
      <c r="C48" s="136"/>
      <c r="D48" s="136"/>
      <c r="E48" s="136"/>
      <c r="F48" s="136"/>
      <c r="G48" s="136"/>
    </row>
    <row r="50" spans="2:3" x14ac:dyDescent="0.25">
      <c r="B50" t="str">
        <f>ОФД!B51</f>
        <v>Главный врач</v>
      </c>
      <c r="C50" t="str">
        <f>ОФД!C51</f>
        <v>О.Н. Лебедева</v>
      </c>
    </row>
  </sheetData>
  <mergeCells count="44">
    <mergeCell ref="A10:A11"/>
    <mergeCell ref="A28:A29"/>
    <mergeCell ref="B30:B31"/>
    <mergeCell ref="A30:A31"/>
    <mergeCell ref="A12:A13"/>
    <mergeCell ref="B12:B13"/>
    <mergeCell ref="B10:B11"/>
    <mergeCell ref="A14:A15"/>
    <mergeCell ref="A20:A21"/>
    <mergeCell ref="B20:B21"/>
    <mergeCell ref="A18:A19"/>
    <mergeCell ref="B14:B15"/>
    <mergeCell ref="A25:F25"/>
    <mergeCell ref="A16:A17"/>
    <mergeCell ref="C20:C21"/>
    <mergeCell ref="D2:G5"/>
    <mergeCell ref="B16:B17"/>
    <mergeCell ref="B28:B29"/>
    <mergeCell ref="B18:B19"/>
    <mergeCell ref="B47:F47"/>
    <mergeCell ref="B44:F45"/>
    <mergeCell ref="B46:F46"/>
    <mergeCell ref="B36:B37"/>
    <mergeCell ref="F10:F22"/>
    <mergeCell ref="B38:B39"/>
    <mergeCell ref="C38:C39"/>
    <mergeCell ref="C10:C11"/>
    <mergeCell ref="C12:C13"/>
    <mergeCell ref="C14:C15"/>
    <mergeCell ref="C16:C17"/>
    <mergeCell ref="C18:C19"/>
    <mergeCell ref="B48:G48"/>
    <mergeCell ref="F28:F40"/>
    <mergeCell ref="B32:B33"/>
    <mergeCell ref="B34:B35"/>
    <mergeCell ref="A36:A37"/>
    <mergeCell ref="A38:A39"/>
    <mergeCell ref="C28:C29"/>
    <mergeCell ref="C30:C31"/>
    <mergeCell ref="C32:C33"/>
    <mergeCell ref="C34:C35"/>
    <mergeCell ref="C36:C37"/>
    <mergeCell ref="A34:A35"/>
    <mergeCell ref="A32:A33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129"/>
  <sheetViews>
    <sheetView workbookViewId="0">
      <selection activeCell="B64" sqref="B64:G64"/>
    </sheetView>
  </sheetViews>
  <sheetFormatPr defaultRowHeight="15" x14ac:dyDescent="0.25"/>
  <cols>
    <col min="1" max="1" width="5.42578125" customWidth="1"/>
    <col min="2" max="2" width="71.5703125" customWidth="1"/>
    <col min="3" max="3" width="30.7109375" customWidth="1"/>
    <col min="4" max="4" width="18.7109375" customWidth="1"/>
    <col min="5" max="5" width="12.7109375" bestFit="1" customWidth="1"/>
    <col min="6" max="6" width="10.7109375" customWidth="1"/>
    <col min="7" max="7" width="14.42578125" customWidth="1"/>
    <col min="8" max="9" width="12.28515625" customWidth="1"/>
    <col min="10" max="10" width="11.7109375" customWidth="1"/>
    <col min="11" max="11" width="10.42578125" customWidth="1"/>
  </cols>
  <sheetData>
    <row r="1" spans="1:10" ht="15.75" x14ac:dyDescent="0.25">
      <c r="A1" s="11"/>
      <c r="B1" s="11"/>
      <c r="C1" s="11"/>
      <c r="D1" s="11"/>
      <c r="E1" s="3" t="s">
        <v>43</v>
      </c>
      <c r="F1" s="11"/>
    </row>
    <row r="2" spans="1:10" ht="15" customHeight="1" x14ac:dyDescent="0.25">
      <c r="A2" s="11"/>
      <c r="B2" s="11"/>
      <c r="C2" s="11"/>
      <c r="D2" s="157" t="s">
        <v>79</v>
      </c>
      <c r="E2" s="157"/>
      <c r="F2" s="157"/>
      <c r="G2" s="157"/>
    </row>
    <row r="3" spans="1:10" x14ac:dyDescent="0.25">
      <c r="A3" s="11"/>
      <c r="B3" s="11"/>
      <c r="C3" s="11"/>
      <c r="D3" s="157"/>
      <c r="E3" s="157"/>
      <c r="F3" s="157"/>
      <c r="G3" s="157"/>
    </row>
    <row r="4" spans="1:10" ht="15" customHeight="1" x14ac:dyDescent="0.25">
      <c r="A4" s="11"/>
      <c r="B4" s="11"/>
      <c r="C4" s="11"/>
      <c r="D4" s="157"/>
      <c r="E4" s="157"/>
      <c r="F4" s="157"/>
      <c r="G4" s="157"/>
    </row>
    <row r="5" spans="1:10" x14ac:dyDescent="0.25">
      <c r="A5" s="11"/>
      <c r="B5" s="11"/>
      <c r="C5" s="11"/>
      <c r="D5" s="157"/>
      <c r="E5" s="157"/>
      <c r="F5" s="157"/>
      <c r="G5" s="157"/>
    </row>
    <row r="6" spans="1:10" x14ac:dyDescent="0.25">
      <c r="B6" s="29"/>
    </row>
    <row r="7" spans="1:10" ht="15" customHeight="1" x14ac:dyDescent="0.25">
      <c r="A7" s="13" t="s">
        <v>259</v>
      </c>
      <c r="B7" s="13"/>
      <c r="C7" s="13"/>
      <c r="D7" s="13"/>
      <c r="E7" s="13"/>
      <c r="F7" s="13"/>
    </row>
    <row r="8" spans="1:10" ht="15" customHeight="1" x14ac:dyDescent="0.25">
      <c r="A8" s="13"/>
      <c r="B8" s="21"/>
      <c r="C8" s="21"/>
      <c r="D8" s="21"/>
      <c r="E8" s="21"/>
      <c r="F8" s="21"/>
    </row>
    <row r="9" spans="1:10" x14ac:dyDescent="0.25">
      <c r="A9" s="15" t="s">
        <v>38</v>
      </c>
      <c r="B9" s="21"/>
      <c r="C9" s="21"/>
      <c r="D9" s="21"/>
      <c r="E9" s="21"/>
      <c r="F9" s="21"/>
      <c r="G9" s="70"/>
      <c r="H9" s="12"/>
      <c r="I9" s="12"/>
    </row>
    <row r="10" spans="1:10" ht="52.5" customHeight="1" x14ac:dyDescent="0.25">
      <c r="A10" s="5" t="s">
        <v>1</v>
      </c>
      <c r="B10" s="5" t="s">
        <v>13</v>
      </c>
      <c r="C10" s="5" t="s">
        <v>317</v>
      </c>
      <c r="D10" s="5" t="s">
        <v>2</v>
      </c>
      <c r="E10" s="5" t="s">
        <v>3</v>
      </c>
      <c r="F10" s="5" t="s">
        <v>32</v>
      </c>
      <c r="G10" s="75" t="s">
        <v>547</v>
      </c>
      <c r="H10" s="75" t="s">
        <v>526</v>
      </c>
      <c r="I10" s="75" t="s">
        <v>531</v>
      </c>
      <c r="J10" s="75"/>
    </row>
    <row r="11" spans="1:10" ht="18" customHeight="1" x14ac:dyDescent="0.25">
      <c r="A11" s="114">
        <v>1</v>
      </c>
      <c r="B11" s="125" t="s">
        <v>110</v>
      </c>
      <c r="C11" s="106" t="s">
        <v>319</v>
      </c>
      <c r="D11" s="4" t="s">
        <v>10</v>
      </c>
      <c r="E11" s="5">
        <v>3</v>
      </c>
      <c r="F11" s="114" t="s">
        <v>214</v>
      </c>
      <c r="G11" s="5"/>
      <c r="H11" s="5">
        <v>3</v>
      </c>
      <c r="I11" s="5">
        <v>3</v>
      </c>
      <c r="J11" s="5">
        <v>3</v>
      </c>
    </row>
    <row r="12" spans="1:10" ht="39" customHeight="1" x14ac:dyDescent="0.25">
      <c r="A12" s="116"/>
      <c r="B12" s="125"/>
      <c r="C12" s="107"/>
      <c r="D12" s="4" t="s">
        <v>48</v>
      </c>
      <c r="E12" s="5">
        <v>0</v>
      </c>
      <c r="F12" s="115"/>
      <c r="G12" s="5"/>
      <c r="H12" s="5"/>
      <c r="I12" s="5"/>
      <c r="J12" s="5"/>
    </row>
    <row r="13" spans="1:10" ht="15.75" x14ac:dyDescent="0.25">
      <c r="A13" s="114">
        <v>2</v>
      </c>
      <c r="B13" s="125" t="s">
        <v>85</v>
      </c>
      <c r="C13" s="106" t="s">
        <v>319</v>
      </c>
      <c r="D13" s="4" t="s">
        <v>10</v>
      </c>
      <c r="E13" s="5">
        <v>2</v>
      </c>
      <c r="F13" s="115"/>
      <c r="G13" s="5"/>
      <c r="H13" s="5">
        <v>2</v>
      </c>
      <c r="I13" s="5">
        <v>2</v>
      </c>
      <c r="J13" s="5">
        <v>2</v>
      </c>
    </row>
    <row r="14" spans="1:10" ht="31.5" x14ac:dyDescent="0.25">
      <c r="A14" s="116"/>
      <c r="B14" s="125"/>
      <c r="C14" s="107"/>
      <c r="D14" s="4" t="s">
        <v>48</v>
      </c>
      <c r="E14" s="5">
        <v>0</v>
      </c>
      <c r="F14" s="115"/>
      <c r="G14" s="5"/>
      <c r="H14" s="5"/>
      <c r="I14" s="5"/>
      <c r="J14" s="5"/>
    </row>
    <row r="15" spans="1:10" ht="18" customHeight="1" x14ac:dyDescent="0.25">
      <c r="A15" s="123">
        <v>3</v>
      </c>
      <c r="B15" s="122" t="s">
        <v>56</v>
      </c>
      <c r="C15" s="106" t="s">
        <v>342</v>
      </c>
      <c r="D15" s="4" t="s">
        <v>60</v>
      </c>
      <c r="E15" s="5">
        <v>2</v>
      </c>
      <c r="F15" s="115"/>
      <c r="G15" s="5"/>
      <c r="H15" s="5">
        <v>2</v>
      </c>
      <c r="I15" s="5">
        <v>2</v>
      </c>
      <c r="J15" s="5">
        <v>2</v>
      </c>
    </row>
    <row r="16" spans="1:10" ht="33.75" customHeight="1" x14ac:dyDescent="0.25">
      <c r="A16" s="123"/>
      <c r="B16" s="122"/>
      <c r="C16" s="107"/>
      <c r="D16" s="4" t="s">
        <v>48</v>
      </c>
      <c r="E16" s="5">
        <v>0</v>
      </c>
      <c r="F16" s="115"/>
      <c r="G16" s="5"/>
      <c r="H16" s="5"/>
      <c r="I16" s="5"/>
      <c r="J16" s="5"/>
    </row>
    <row r="17" spans="1:10" ht="23.25" customHeight="1" x14ac:dyDescent="0.25">
      <c r="A17" s="123">
        <v>4</v>
      </c>
      <c r="B17" s="125" t="s">
        <v>242</v>
      </c>
      <c r="C17" s="106" t="s">
        <v>352</v>
      </c>
      <c r="D17" s="4" t="s">
        <v>60</v>
      </c>
      <c r="E17" s="5">
        <v>1</v>
      </c>
      <c r="F17" s="115"/>
      <c r="G17" s="5"/>
      <c r="H17" s="5">
        <v>1</v>
      </c>
      <c r="I17" s="5">
        <v>1</v>
      </c>
      <c r="J17" s="5">
        <v>1</v>
      </c>
    </row>
    <row r="18" spans="1:10" ht="37.5" customHeight="1" x14ac:dyDescent="0.25">
      <c r="A18" s="123"/>
      <c r="B18" s="125"/>
      <c r="C18" s="107"/>
      <c r="D18" s="4" t="s">
        <v>48</v>
      </c>
      <c r="E18" s="5">
        <v>0</v>
      </c>
      <c r="F18" s="115"/>
      <c r="G18" s="5"/>
      <c r="H18" s="5"/>
      <c r="I18" s="5"/>
      <c r="J18" s="5"/>
    </row>
    <row r="19" spans="1:10" ht="19.5" customHeight="1" x14ac:dyDescent="0.25">
      <c r="A19" s="114">
        <v>5</v>
      </c>
      <c r="B19" s="137" t="s">
        <v>51</v>
      </c>
      <c r="C19" s="106" t="s">
        <v>349</v>
      </c>
      <c r="D19" s="4" t="s">
        <v>60</v>
      </c>
      <c r="E19" s="5">
        <v>1</v>
      </c>
      <c r="F19" s="115"/>
      <c r="G19" s="5"/>
      <c r="H19" s="5">
        <v>1</v>
      </c>
      <c r="I19" s="5">
        <v>1</v>
      </c>
      <c r="J19" s="5">
        <v>1</v>
      </c>
    </row>
    <row r="20" spans="1:10" ht="36.75" customHeight="1" x14ac:dyDescent="0.25">
      <c r="A20" s="116"/>
      <c r="B20" s="137"/>
      <c r="C20" s="107"/>
      <c r="D20" s="4" t="s">
        <v>48</v>
      </c>
      <c r="E20" s="5">
        <v>0</v>
      </c>
      <c r="F20" s="115"/>
      <c r="G20" s="5"/>
      <c r="H20" s="5"/>
      <c r="I20" s="5"/>
      <c r="J20" s="5"/>
    </row>
    <row r="21" spans="1:10" ht="15.75" customHeight="1" x14ac:dyDescent="0.25">
      <c r="A21" s="114">
        <v>6</v>
      </c>
      <c r="B21" s="119" t="s">
        <v>33</v>
      </c>
      <c r="C21" s="106" t="s">
        <v>320</v>
      </c>
      <c r="D21" s="4" t="s">
        <v>4</v>
      </c>
      <c r="E21" s="5">
        <v>2</v>
      </c>
      <c r="F21" s="115"/>
      <c r="G21" s="5"/>
      <c r="H21" s="5">
        <v>2</v>
      </c>
      <c r="I21" s="5">
        <v>2</v>
      </c>
      <c r="J21" s="5">
        <v>2</v>
      </c>
    </row>
    <row r="22" spans="1:10" ht="33" customHeight="1" x14ac:dyDescent="0.25">
      <c r="A22" s="116"/>
      <c r="B22" s="119"/>
      <c r="C22" s="107"/>
      <c r="D22" s="4" t="s">
        <v>48</v>
      </c>
      <c r="E22" s="5">
        <v>0</v>
      </c>
      <c r="F22" s="115"/>
      <c r="G22" s="5"/>
      <c r="H22" s="5"/>
      <c r="I22" s="5"/>
      <c r="J22" s="5"/>
    </row>
    <row r="23" spans="1:10" ht="30.75" customHeight="1" x14ac:dyDescent="0.25">
      <c r="A23" s="114">
        <v>7</v>
      </c>
      <c r="B23" s="125" t="s">
        <v>65</v>
      </c>
      <c r="C23" s="106" t="s">
        <v>351</v>
      </c>
      <c r="D23" s="4" t="s">
        <v>19</v>
      </c>
      <c r="E23" s="5">
        <v>2</v>
      </c>
      <c r="F23" s="115"/>
      <c r="G23" s="5"/>
      <c r="H23" s="5">
        <v>2</v>
      </c>
      <c r="I23" s="5">
        <v>2</v>
      </c>
      <c r="J23" s="5">
        <v>2</v>
      </c>
    </row>
    <row r="24" spans="1:10" ht="34.5" customHeight="1" x14ac:dyDescent="0.25">
      <c r="A24" s="116"/>
      <c r="B24" s="125"/>
      <c r="C24" s="107"/>
      <c r="D24" s="4" t="s">
        <v>48</v>
      </c>
      <c r="E24" s="5">
        <v>0</v>
      </c>
      <c r="F24" s="115"/>
      <c r="G24" s="5"/>
      <c r="H24" s="5"/>
      <c r="I24" s="5"/>
      <c r="J24" s="5"/>
    </row>
    <row r="25" spans="1:10" ht="18" customHeight="1" x14ac:dyDescent="0.25">
      <c r="A25" s="4"/>
      <c r="B25" s="6" t="s">
        <v>9</v>
      </c>
      <c r="C25" s="6"/>
      <c r="D25" s="5" t="s">
        <v>12</v>
      </c>
      <c r="E25" s="5">
        <f>E15+E17+E19+E21+E11+E23+E13</f>
        <v>13</v>
      </c>
      <c r="F25" s="116"/>
      <c r="G25" s="5"/>
      <c r="H25" s="5">
        <f>H15+H17+H19+H21+H11+H23+H13</f>
        <v>13</v>
      </c>
      <c r="I25" s="5">
        <f>I15+I17+I19+I21+I11+I23+I13</f>
        <v>13</v>
      </c>
      <c r="J25" s="5">
        <f>J15+J17+J19+J21+J11+J23+J13</f>
        <v>13</v>
      </c>
    </row>
    <row r="26" spans="1:10" ht="15.75" x14ac:dyDescent="0.25">
      <c r="A26" s="8"/>
      <c r="B26" s="9"/>
      <c r="C26" s="9"/>
      <c r="D26" s="9"/>
      <c r="E26" s="10"/>
      <c r="F26" s="8"/>
    </row>
    <row r="27" spans="1:10" ht="15.75" x14ac:dyDescent="0.25">
      <c r="A27" s="1"/>
      <c r="B27" t="s">
        <v>20</v>
      </c>
    </row>
    <row r="28" spans="1:10" ht="15.75" x14ac:dyDescent="0.25">
      <c r="A28" s="1"/>
      <c r="B28" t="s">
        <v>14</v>
      </c>
    </row>
    <row r="29" spans="1:10" ht="15.75" customHeight="1" x14ac:dyDescent="0.25">
      <c r="A29" s="1"/>
      <c r="B29" s="136" t="s">
        <v>15</v>
      </c>
      <c r="C29" s="136"/>
      <c r="D29" s="136"/>
      <c r="E29" s="136"/>
      <c r="F29" s="136"/>
      <c r="G29" s="11"/>
    </row>
    <row r="30" spans="1:10" x14ac:dyDescent="0.25">
      <c r="B30" s="136"/>
      <c r="C30" s="136"/>
      <c r="D30" s="136"/>
      <c r="E30" s="136"/>
      <c r="F30" s="136"/>
      <c r="G30" s="11"/>
    </row>
    <row r="31" spans="1:10" ht="16.5" customHeight="1" x14ac:dyDescent="0.25">
      <c r="B31" s="136" t="s">
        <v>21</v>
      </c>
      <c r="C31" s="136"/>
      <c r="D31" s="136"/>
      <c r="E31" s="136"/>
      <c r="F31" s="136"/>
    </row>
    <row r="32" spans="1:10" ht="15" customHeight="1" x14ac:dyDescent="0.25">
      <c r="B32" s="136" t="s">
        <v>548</v>
      </c>
      <c r="C32" s="136"/>
      <c r="D32" s="136"/>
      <c r="E32" s="136"/>
      <c r="F32" s="136"/>
    </row>
    <row r="33" spans="1:7" ht="64.5" customHeight="1" x14ac:dyDescent="0.25">
      <c r="B33" s="136" t="s">
        <v>120</v>
      </c>
      <c r="C33" s="136"/>
      <c r="D33" s="136"/>
      <c r="E33" s="136"/>
      <c r="F33" s="136"/>
      <c r="G33" s="136"/>
    </row>
    <row r="35" spans="1:7" x14ac:dyDescent="0.25">
      <c r="B35" t="s">
        <v>480</v>
      </c>
      <c r="C35" t="s">
        <v>481</v>
      </c>
    </row>
    <row r="36" spans="1:7" ht="15.75" x14ac:dyDescent="0.25">
      <c r="A36" s="11"/>
      <c r="B36" s="11"/>
      <c r="C36" s="11"/>
      <c r="D36" s="11"/>
      <c r="E36" s="3" t="s">
        <v>260</v>
      </c>
      <c r="F36" s="11"/>
    </row>
    <row r="37" spans="1:7" x14ac:dyDescent="0.25">
      <c r="A37" s="11"/>
      <c r="B37" s="11"/>
      <c r="C37" s="11"/>
      <c r="D37" s="157" t="s">
        <v>79</v>
      </c>
      <c r="E37" s="157"/>
      <c r="F37" s="157"/>
      <c r="G37" s="157"/>
    </row>
    <row r="38" spans="1:7" x14ac:dyDescent="0.25">
      <c r="A38" s="11"/>
      <c r="B38" s="11"/>
      <c r="C38" s="11"/>
      <c r="D38" s="157"/>
      <c r="E38" s="157"/>
      <c r="F38" s="157"/>
      <c r="G38" s="157"/>
    </row>
    <row r="39" spans="1:7" x14ac:dyDescent="0.25">
      <c r="A39" s="11"/>
      <c r="B39" s="11"/>
      <c r="C39" s="11"/>
      <c r="D39" s="157"/>
      <c r="E39" s="157"/>
      <c r="F39" s="157"/>
      <c r="G39" s="157"/>
    </row>
    <row r="40" spans="1:7" x14ac:dyDescent="0.25">
      <c r="A40" s="11"/>
      <c r="B40" s="11"/>
      <c r="C40" s="11"/>
      <c r="D40" s="157"/>
      <c r="E40" s="157"/>
      <c r="F40" s="157"/>
      <c r="G40" s="157"/>
    </row>
    <row r="41" spans="1:7" x14ac:dyDescent="0.25">
      <c r="B41">
        <f>B6</f>
        <v>0</v>
      </c>
    </row>
    <row r="42" spans="1:7" ht="15.75" x14ac:dyDescent="0.25">
      <c r="A42" s="13" t="s">
        <v>261</v>
      </c>
      <c r="B42" s="13"/>
      <c r="C42" s="13"/>
      <c r="D42" s="13"/>
      <c r="E42" s="13"/>
      <c r="F42" s="13"/>
    </row>
    <row r="43" spans="1:7" ht="15.75" x14ac:dyDescent="0.25">
      <c r="A43" s="13"/>
      <c r="B43" s="21"/>
      <c r="C43" s="21"/>
      <c r="D43" s="21"/>
      <c r="E43" s="21"/>
      <c r="F43" s="21"/>
    </row>
    <row r="44" spans="1:7" ht="31.5" x14ac:dyDescent="0.25">
      <c r="A44" s="5" t="s">
        <v>1</v>
      </c>
      <c r="B44" s="5" t="s">
        <v>13</v>
      </c>
      <c r="C44" s="5" t="s">
        <v>317</v>
      </c>
      <c r="D44" s="5" t="s">
        <v>2</v>
      </c>
      <c r="E44" s="5" t="s">
        <v>3</v>
      </c>
      <c r="F44" s="5" t="s">
        <v>32</v>
      </c>
      <c r="G44" s="74" t="s">
        <v>478</v>
      </c>
    </row>
    <row r="45" spans="1:7" ht="15.75" customHeight="1" x14ac:dyDescent="0.25">
      <c r="A45" s="123">
        <v>1</v>
      </c>
      <c r="B45" s="122" t="s">
        <v>56</v>
      </c>
      <c r="C45" s="106" t="s">
        <v>342</v>
      </c>
      <c r="D45" s="4" t="s">
        <v>60</v>
      </c>
      <c r="E45" s="5">
        <v>2</v>
      </c>
      <c r="F45" s="115" t="s">
        <v>214</v>
      </c>
      <c r="G45" s="5">
        <v>2</v>
      </c>
    </row>
    <row r="46" spans="1:7" ht="31.5" x14ac:dyDescent="0.25">
      <c r="A46" s="123"/>
      <c r="B46" s="122"/>
      <c r="C46" s="107"/>
      <c r="D46" s="4" t="s">
        <v>48</v>
      </c>
      <c r="E46" s="5">
        <v>0</v>
      </c>
      <c r="F46" s="115"/>
      <c r="G46" s="5"/>
    </row>
    <row r="47" spans="1:7" ht="15.75" x14ac:dyDescent="0.25">
      <c r="A47" s="123">
        <v>2</v>
      </c>
      <c r="B47" s="125" t="s">
        <v>242</v>
      </c>
      <c r="C47" s="106" t="s">
        <v>338</v>
      </c>
      <c r="D47" s="4" t="s">
        <v>60</v>
      </c>
      <c r="E47" s="5">
        <v>1</v>
      </c>
      <c r="F47" s="115"/>
      <c r="G47" s="5">
        <v>1</v>
      </c>
    </row>
    <row r="48" spans="1:7" ht="31.5" x14ac:dyDescent="0.25">
      <c r="A48" s="123"/>
      <c r="B48" s="125"/>
      <c r="C48" s="107"/>
      <c r="D48" s="4" t="s">
        <v>48</v>
      </c>
      <c r="E48" s="5">
        <v>0</v>
      </c>
      <c r="F48" s="115"/>
      <c r="G48" s="5"/>
    </row>
    <row r="49" spans="1:7" ht="15.75" x14ac:dyDescent="0.25">
      <c r="A49" s="123">
        <v>3</v>
      </c>
      <c r="B49" s="137" t="s">
        <v>51</v>
      </c>
      <c r="C49" s="106" t="s">
        <v>349</v>
      </c>
      <c r="D49" s="4" t="s">
        <v>60</v>
      </c>
      <c r="E49" s="5">
        <v>1</v>
      </c>
      <c r="F49" s="115"/>
      <c r="G49" s="5">
        <v>1</v>
      </c>
    </row>
    <row r="50" spans="1:7" ht="31.5" x14ac:dyDescent="0.25">
      <c r="A50" s="123"/>
      <c r="B50" s="137"/>
      <c r="C50" s="107"/>
      <c r="D50" s="4" t="s">
        <v>48</v>
      </c>
      <c r="E50" s="5">
        <v>0</v>
      </c>
      <c r="F50" s="115"/>
      <c r="G50" s="5"/>
    </row>
    <row r="51" spans="1:7" ht="15.75" x14ac:dyDescent="0.25">
      <c r="A51" s="123">
        <v>4</v>
      </c>
      <c r="B51" s="119" t="s">
        <v>273</v>
      </c>
      <c r="C51" s="106" t="s">
        <v>319</v>
      </c>
      <c r="D51" s="4" t="s">
        <v>60</v>
      </c>
      <c r="E51" s="5">
        <v>2</v>
      </c>
      <c r="F51" s="115"/>
      <c r="G51" s="5">
        <v>2</v>
      </c>
    </row>
    <row r="52" spans="1:7" ht="31.5" x14ac:dyDescent="0.25">
      <c r="A52" s="123"/>
      <c r="B52" s="119"/>
      <c r="C52" s="107"/>
      <c r="D52" s="4" t="s">
        <v>48</v>
      </c>
      <c r="E52" s="5">
        <v>0</v>
      </c>
      <c r="F52" s="115"/>
      <c r="G52" s="5"/>
    </row>
    <row r="53" spans="1:7" ht="15.75" customHeight="1" x14ac:dyDescent="0.25">
      <c r="A53" s="123">
        <v>5</v>
      </c>
      <c r="B53" s="178" t="s">
        <v>262</v>
      </c>
      <c r="C53" s="169" t="s">
        <v>457</v>
      </c>
      <c r="D53" s="4" t="s">
        <v>60</v>
      </c>
      <c r="E53" s="52">
        <v>2</v>
      </c>
      <c r="F53" s="115"/>
      <c r="G53" s="52">
        <v>2</v>
      </c>
    </row>
    <row r="54" spans="1:7" ht="31.5" x14ac:dyDescent="0.25">
      <c r="A54" s="123"/>
      <c r="B54" s="179"/>
      <c r="C54" s="171"/>
      <c r="D54" s="51" t="s">
        <v>48</v>
      </c>
      <c r="E54" s="52">
        <v>0</v>
      </c>
      <c r="F54" s="115"/>
      <c r="G54" s="52"/>
    </row>
    <row r="55" spans="1:7" ht="31.5" x14ac:dyDescent="0.25">
      <c r="A55" s="123">
        <v>6</v>
      </c>
      <c r="B55" s="125" t="s">
        <v>263</v>
      </c>
      <c r="C55" s="106" t="s">
        <v>351</v>
      </c>
      <c r="D55" s="4" t="s">
        <v>19</v>
      </c>
      <c r="E55" s="5">
        <v>2</v>
      </c>
      <c r="F55" s="115"/>
      <c r="G55" s="5">
        <v>2</v>
      </c>
    </row>
    <row r="56" spans="1:7" ht="31.5" x14ac:dyDescent="0.25">
      <c r="A56" s="123"/>
      <c r="B56" s="125"/>
      <c r="C56" s="107"/>
      <c r="D56" s="4" t="s">
        <v>48</v>
      </c>
      <c r="E56" s="5">
        <v>0</v>
      </c>
      <c r="F56" s="115"/>
      <c r="G56" s="5"/>
    </row>
    <row r="57" spans="1:7" ht="15.75" x14ac:dyDescent="0.25">
      <c r="A57" s="4"/>
      <c r="B57" s="6" t="s">
        <v>9</v>
      </c>
      <c r="C57" s="6"/>
      <c r="D57" s="5" t="s">
        <v>12</v>
      </c>
      <c r="E57" s="5">
        <f>E45+E47+E49+E51+E53+E55</f>
        <v>10</v>
      </c>
      <c r="F57" s="116"/>
      <c r="G57" s="5">
        <f>G45+G47+G49+G51+G53+G55</f>
        <v>10</v>
      </c>
    </row>
    <row r="58" spans="1:7" ht="15.75" x14ac:dyDescent="0.25">
      <c r="A58" s="8"/>
      <c r="B58" s="9"/>
      <c r="C58" s="9"/>
      <c r="D58" s="9"/>
      <c r="E58" s="10"/>
      <c r="F58" s="8"/>
    </row>
    <row r="59" spans="1:7" ht="15.75" x14ac:dyDescent="0.25">
      <c r="A59" s="1"/>
      <c r="B59" t="s">
        <v>20</v>
      </c>
    </row>
    <row r="60" spans="1:7" ht="15.75" x14ac:dyDescent="0.25">
      <c r="A60" s="1"/>
      <c r="B60" t="s">
        <v>14</v>
      </c>
    </row>
    <row r="61" spans="1:7" ht="15.75" x14ac:dyDescent="0.25">
      <c r="A61" s="1"/>
      <c r="B61" s="136" t="s">
        <v>15</v>
      </c>
      <c r="C61" s="136"/>
      <c r="D61" s="136"/>
      <c r="E61" s="136"/>
      <c r="F61" s="136"/>
      <c r="G61" s="11"/>
    </row>
    <row r="62" spans="1:7" x14ac:dyDescent="0.25">
      <c r="B62" s="136"/>
      <c r="C62" s="136"/>
      <c r="D62" s="136"/>
      <c r="E62" s="136"/>
      <c r="F62" s="136"/>
      <c r="G62" s="11"/>
    </row>
    <row r="63" spans="1:7" ht="14.25" customHeight="1" x14ac:dyDescent="0.25">
      <c r="B63" s="136" t="s">
        <v>21</v>
      </c>
      <c r="C63" s="136"/>
      <c r="D63" s="136"/>
      <c r="E63" s="136"/>
      <c r="F63" s="136"/>
    </row>
    <row r="64" spans="1:7" ht="63.75" customHeight="1" x14ac:dyDescent="0.25">
      <c r="B64" s="136" t="s">
        <v>122</v>
      </c>
      <c r="C64" s="136"/>
      <c r="D64" s="136"/>
      <c r="E64" s="136"/>
      <c r="F64" s="136"/>
      <c r="G64" s="136"/>
    </row>
    <row r="66" spans="1:7" x14ac:dyDescent="0.25">
      <c r="B66" t="str">
        <f>B35</f>
        <v>Главный врач</v>
      </c>
      <c r="C66" t="str">
        <f>C35</f>
        <v>О.Н. Лебедева</v>
      </c>
    </row>
    <row r="67" spans="1:7" ht="15.75" x14ac:dyDescent="0.25">
      <c r="A67" s="11"/>
      <c r="B67" s="11"/>
      <c r="C67" s="11"/>
      <c r="D67" s="11"/>
      <c r="E67" s="3" t="s">
        <v>264</v>
      </c>
      <c r="F67" s="11"/>
    </row>
    <row r="68" spans="1:7" x14ac:dyDescent="0.25">
      <c r="A68" s="11"/>
      <c r="B68" s="11"/>
      <c r="C68" s="11"/>
      <c r="D68" s="157" t="s">
        <v>79</v>
      </c>
      <c r="E68" s="157"/>
      <c r="F68" s="157"/>
      <c r="G68" s="157"/>
    </row>
    <row r="69" spans="1:7" x14ac:dyDescent="0.25">
      <c r="A69" s="11"/>
      <c r="B69" s="11"/>
      <c r="C69" s="11"/>
      <c r="D69" s="157"/>
      <c r="E69" s="157"/>
      <c r="F69" s="157"/>
      <c r="G69" s="157"/>
    </row>
    <row r="70" spans="1:7" x14ac:dyDescent="0.25">
      <c r="A70" s="11"/>
      <c r="B70" s="11"/>
      <c r="C70" s="11"/>
      <c r="D70" s="157"/>
      <c r="E70" s="157"/>
      <c r="F70" s="157"/>
      <c r="G70" s="157"/>
    </row>
    <row r="71" spans="1:7" x14ac:dyDescent="0.25">
      <c r="A71" s="11"/>
      <c r="B71" s="11"/>
      <c r="C71" s="11"/>
      <c r="D71" s="157"/>
      <c r="E71" s="157"/>
      <c r="F71" s="157"/>
      <c r="G71" s="157"/>
    </row>
    <row r="72" spans="1:7" x14ac:dyDescent="0.25">
      <c r="B72">
        <f>B41</f>
        <v>0</v>
      </c>
    </row>
    <row r="73" spans="1:7" ht="15.75" x14ac:dyDescent="0.25">
      <c r="A73" s="13" t="s">
        <v>265</v>
      </c>
      <c r="B73" s="13"/>
      <c r="C73" s="13"/>
      <c r="D73" s="13"/>
      <c r="E73" s="13"/>
      <c r="F73" s="13"/>
    </row>
    <row r="74" spans="1:7" ht="15.75" x14ac:dyDescent="0.25">
      <c r="A74" s="13"/>
      <c r="B74" s="21"/>
      <c r="C74" s="21"/>
      <c r="D74" s="21"/>
      <c r="E74" s="21"/>
      <c r="F74" s="21"/>
    </row>
    <row r="75" spans="1:7" ht="31.5" x14ac:dyDescent="0.25">
      <c r="A75" s="5" t="s">
        <v>1</v>
      </c>
      <c r="B75" s="5" t="s">
        <v>13</v>
      </c>
      <c r="C75" s="5" t="s">
        <v>317</v>
      </c>
      <c r="D75" s="5" t="s">
        <v>2</v>
      </c>
      <c r="E75" s="5" t="s">
        <v>3</v>
      </c>
      <c r="F75" s="5" t="s">
        <v>32</v>
      </c>
      <c r="G75" s="75" t="s">
        <v>479</v>
      </c>
    </row>
    <row r="76" spans="1:7" ht="15.75" x14ac:dyDescent="0.25">
      <c r="A76" s="123">
        <v>1</v>
      </c>
      <c r="B76" s="122" t="s">
        <v>266</v>
      </c>
      <c r="C76" s="106" t="s">
        <v>351</v>
      </c>
      <c r="D76" s="4" t="s">
        <v>4</v>
      </c>
      <c r="E76" s="5">
        <v>2</v>
      </c>
      <c r="F76" s="123" t="s">
        <v>214</v>
      </c>
      <c r="G76" s="5">
        <v>2</v>
      </c>
    </row>
    <row r="77" spans="1:7" ht="31.5" x14ac:dyDescent="0.25">
      <c r="A77" s="123"/>
      <c r="B77" s="122"/>
      <c r="C77" s="107"/>
      <c r="D77" s="4" t="s">
        <v>48</v>
      </c>
      <c r="E77" s="5">
        <v>0</v>
      </c>
      <c r="F77" s="123"/>
      <c r="G77" s="5"/>
    </row>
    <row r="78" spans="1:7" ht="15.75" x14ac:dyDescent="0.25">
      <c r="A78" s="123">
        <v>2</v>
      </c>
      <c r="B78" s="125" t="s">
        <v>242</v>
      </c>
      <c r="C78" s="106" t="s">
        <v>338</v>
      </c>
      <c r="D78" s="4" t="s">
        <v>60</v>
      </c>
      <c r="E78" s="5">
        <v>1</v>
      </c>
      <c r="F78" s="123"/>
      <c r="G78" s="5">
        <v>1</v>
      </c>
    </row>
    <row r="79" spans="1:7" ht="31.5" x14ac:dyDescent="0.25">
      <c r="A79" s="123"/>
      <c r="B79" s="125"/>
      <c r="C79" s="107"/>
      <c r="D79" s="4" t="s">
        <v>48</v>
      </c>
      <c r="E79" s="5">
        <v>0</v>
      </c>
      <c r="F79" s="123"/>
      <c r="G79" s="5"/>
    </row>
    <row r="80" spans="1:7" ht="15.75" x14ac:dyDescent="0.25">
      <c r="A80" s="123">
        <v>3</v>
      </c>
      <c r="B80" s="137" t="s">
        <v>51</v>
      </c>
      <c r="C80" s="106" t="s">
        <v>349</v>
      </c>
      <c r="D80" s="4" t="s">
        <v>60</v>
      </c>
      <c r="E80" s="5">
        <v>1</v>
      </c>
      <c r="F80" s="123"/>
      <c r="G80" s="5">
        <v>1</v>
      </c>
    </row>
    <row r="81" spans="1:7" ht="31.5" x14ac:dyDescent="0.25">
      <c r="A81" s="123"/>
      <c r="B81" s="137"/>
      <c r="C81" s="107"/>
      <c r="D81" s="4" t="s">
        <v>48</v>
      </c>
      <c r="E81" s="5">
        <v>0</v>
      </c>
      <c r="F81" s="123"/>
      <c r="G81" s="5"/>
    </row>
    <row r="82" spans="1:7" ht="15.75" x14ac:dyDescent="0.25">
      <c r="A82" s="123">
        <v>4</v>
      </c>
      <c r="B82" s="119" t="s">
        <v>272</v>
      </c>
      <c r="C82" s="106" t="s">
        <v>320</v>
      </c>
      <c r="D82" s="4" t="s">
        <v>4</v>
      </c>
      <c r="E82" s="5">
        <v>2</v>
      </c>
      <c r="F82" s="123"/>
      <c r="G82" s="5">
        <v>2</v>
      </c>
    </row>
    <row r="83" spans="1:7" ht="31.5" x14ac:dyDescent="0.25">
      <c r="A83" s="123"/>
      <c r="B83" s="119"/>
      <c r="C83" s="107"/>
      <c r="D83" s="4" t="s">
        <v>48</v>
      </c>
      <c r="E83" s="5">
        <v>0</v>
      </c>
      <c r="F83" s="123"/>
      <c r="G83" s="5"/>
    </row>
    <row r="84" spans="1:7" ht="27" customHeight="1" x14ac:dyDescent="0.25">
      <c r="A84" s="123">
        <v>5</v>
      </c>
      <c r="B84" s="178" t="s">
        <v>274</v>
      </c>
      <c r="C84" s="169" t="s">
        <v>457</v>
      </c>
      <c r="D84" s="4" t="s">
        <v>60</v>
      </c>
      <c r="E84" s="52">
        <v>2</v>
      </c>
      <c r="F84" s="123"/>
      <c r="G84" s="52">
        <v>2</v>
      </c>
    </row>
    <row r="85" spans="1:7" ht="34.5" customHeight="1" x14ac:dyDescent="0.25">
      <c r="A85" s="123"/>
      <c r="B85" s="179"/>
      <c r="C85" s="171"/>
      <c r="D85" s="51" t="s">
        <v>48</v>
      </c>
      <c r="E85" s="52">
        <v>0</v>
      </c>
      <c r="F85" s="123"/>
      <c r="G85" s="52"/>
    </row>
    <row r="86" spans="1:7" ht="31.5" x14ac:dyDescent="0.25">
      <c r="A86" s="123">
        <v>6</v>
      </c>
      <c r="B86" s="125" t="s">
        <v>211</v>
      </c>
      <c r="C86" s="106" t="s">
        <v>351</v>
      </c>
      <c r="D86" s="4" t="s">
        <v>19</v>
      </c>
      <c r="E86" s="5">
        <v>2</v>
      </c>
      <c r="F86" s="123"/>
      <c r="G86" s="5">
        <v>2</v>
      </c>
    </row>
    <row r="87" spans="1:7" ht="31.5" x14ac:dyDescent="0.25">
      <c r="A87" s="123"/>
      <c r="B87" s="125"/>
      <c r="C87" s="107"/>
      <c r="D87" s="4" t="s">
        <v>48</v>
      </c>
      <c r="E87" s="5">
        <v>0</v>
      </c>
      <c r="F87" s="123"/>
      <c r="G87" s="5"/>
    </row>
    <row r="88" spans="1:7" ht="15.75" x14ac:dyDescent="0.25">
      <c r="A88" s="4"/>
      <c r="B88" s="6" t="s">
        <v>9</v>
      </c>
      <c r="C88" s="6"/>
      <c r="D88" s="5" t="s">
        <v>12</v>
      </c>
      <c r="E88" s="5">
        <f>E76+E78+E80+E82+E84+E86</f>
        <v>10</v>
      </c>
      <c r="F88" s="123"/>
      <c r="G88" s="5">
        <f>G76+G78+G80+G82+G84+G86</f>
        <v>10</v>
      </c>
    </row>
    <row r="89" spans="1:7" ht="15.75" x14ac:dyDescent="0.25">
      <c r="A89" s="8"/>
      <c r="B89" s="9"/>
      <c r="C89" s="9"/>
      <c r="D89" s="9"/>
      <c r="E89" s="10"/>
      <c r="F89" s="8"/>
    </row>
    <row r="90" spans="1:7" ht="15.75" x14ac:dyDescent="0.25">
      <c r="A90" s="1"/>
      <c r="B90" t="s">
        <v>20</v>
      </c>
    </row>
    <row r="91" spans="1:7" ht="15.75" x14ac:dyDescent="0.25">
      <c r="A91" s="1"/>
      <c r="B91" t="s">
        <v>14</v>
      </c>
    </row>
    <row r="92" spans="1:7" ht="15.75" x14ac:dyDescent="0.25">
      <c r="A92" s="1"/>
      <c r="B92" s="136" t="s">
        <v>15</v>
      </c>
      <c r="C92" s="136"/>
      <c r="D92" s="136"/>
      <c r="E92" s="136"/>
      <c r="F92" s="136"/>
      <c r="G92" s="11"/>
    </row>
    <row r="93" spans="1:7" x14ac:dyDescent="0.25">
      <c r="B93" s="136"/>
      <c r="C93" s="136"/>
      <c r="D93" s="136"/>
      <c r="E93" s="136"/>
      <c r="F93" s="136"/>
      <c r="G93" s="11"/>
    </row>
    <row r="94" spans="1:7" ht="33.75" customHeight="1" x14ac:dyDescent="0.25">
      <c r="B94" s="139" t="s">
        <v>212</v>
      </c>
      <c r="C94" s="139"/>
      <c r="D94" s="139"/>
      <c r="E94" s="139"/>
      <c r="F94" s="139"/>
    </row>
    <row r="95" spans="1:7" ht="60" customHeight="1" x14ac:dyDescent="0.25">
      <c r="B95" s="136" t="s">
        <v>122</v>
      </c>
      <c r="C95" s="136"/>
      <c r="D95" s="136"/>
      <c r="E95" s="136"/>
      <c r="F95" s="136"/>
      <c r="G95" s="136"/>
    </row>
    <row r="97" spans="1:7" x14ac:dyDescent="0.25">
      <c r="B97" t="str">
        <f>B66</f>
        <v>Главный врач</v>
      </c>
      <c r="C97" t="str">
        <f>C66</f>
        <v>О.Н. Лебедева</v>
      </c>
    </row>
    <row r="99" spans="1:7" ht="15.75" x14ac:dyDescent="0.25">
      <c r="A99" s="11"/>
      <c r="B99" s="40">
        <f>B72</f>
        <v>0</v>
      </c>
      <c r="C99" s="11"/>
      <c r="D99" s="11"/>
      <c r="E99" s="3" t="s">
        <v>260</v>
      </c>
      <c r="F99" s="11"/>
    </row>
    <row r="100" spans="1:7" x14ac:dyDescent="0.25">
      <c r="A100" s="11"/>
      <c r="B100" s="11"/>
      <c r="C100" s="11"/>
      <c r="D100" s="157" t="s">
        <v>79</v>
      </c>
      <c r="E100" s="157"/>
      <c r="F100" s="157"/>
      <c r="G100" s="157"/>
    </row>
    <row r="101" spans="1:7" x14ac:dyDescent="0.25">
      <c r="A101" s="11"/>
      <c r="B101" s="11"/>
      <c r="C101" s="11"/>
      <c r="D101" s="157"/>
      <c r="E101" s="157"/>
      <c r="F101" s="157"/>
      <c r="G101" s="157"/>
    </row>
    <row r="102" spans="1:7" x14ac:dyDescent="0.25">
      <c r="A102" s="11"/>
      <c r="B102" s="11"/>
      <c r="C102" s="11"/>
      <c r="D102" s="157"/>
      <c r="E102" s="157"/>
      <c r="F102" s="157"/>
      <c r="G102" s="157"/>
    </row>
    <row r="103" spans="1:7" x14ac:dyDescent="0.25">
      <c r="A103" s="11"/>
      <c r="B103" s="11"/>
      <c r="C103" s="11"/>
      <c r="D103" s="157"/>
      <c r="E103" s="157"/>
      <c r="F103" s="157"/>
      <c r="G103" s="157"/>
    </row>
    <row r="104" spans="1:7" x14ac:dyDescent="0.25">
      <c r="B104">
        <f>B69</f>
        <v>0</v>
      </c>
    </row>
    <row r="105" spans="1:7" ht="15.75" x14ac:dyDescent="0.25">
      <c r="A105" s="13" t="s">
        <v>261</v>
      </c>
      <c r="B105" s="13"/>
      <c r="C105" s="13"/>
      <c r="D105" s="13"/>
      <c r="E105" s="13"/>
      <c r="F105" s="13"/>
    </row>
    <row r="106" spans="1:7" ht="15.75" x14ac:dyDescent="0.25">
      <c r="A106" s="13"/>
      <c r="B106" s="21"/>
      <c r="C106" s="21"/>
      <c r="D106" s="21"/>
      <c r="E106" s="21"/>
      <c r="F106" s="21"/>
    </row>
    <row r="107" spans="1:7" ht="31.5" x14ac:dyDescent="0.25">
      <c r="A107" s="5" t="s">
        <v>1</v>
      </c>
      <c r="B107" s="5" t="s">
        <v>13</v>
      </c>
      <c r="C107" s="5" t="s">
        <v>317</v>
      </c>
      <c r="D107" s="5" t="s">
        <v>2</v>
      </c>
      <c r="E107" s="5" t="s">
        <v>3</v>
      </c>
      <c r="F107" s="5" t="s">
        <v>32</v>
      </c>
      <c r="G107" s="74" t="s">
        <v>512</v>
      </c>
    </row>
    <row r="108" spans="1:7" ht="15.75" x14ac:dyDescent="0.25">
      <c r="A108" s="123">
        <v>1</v>
      </c>
      <c r="B108" s="122" t="s">
        <v>56</v>
      </c>
      <c r="C108" s="106" t="s">
        <v>342</v>
      </c>
      <c r="D108" s="4" t="s">
        <v>60</v>
      </c>
      <c r="E108" s="5">
        <v>2</v>
      </c>
      <c r="F108" s="115" t="s">
        <v>214</v>
      </c>
      <c r="G108" s="5">
        <v>2</v>
      </c>
    </row>
    <row r="109" spans="1:7" ht="31.5" x14ac:dyDescent="0.25">
      <c r="A109" s="123"/>
      <c r="B109" s="122"/>
      <c r="C109" s="107"/>
      <c r="D109" s="4" t="s">
        <v>48</v>
      </c>
      <c r="E109" s="5">
        <v>0</v>
      </c>
      <c r="F109" s="115"/>
      <c r="G109" s="5"/>
    </row>
    <row r="110" spans="1:7" ht="15.75" x14ac:dyDescent="0.25">
      <c r="A110" s="123">
        <v>2</v>
      </c>
      <c r="B110" s="125" t="s">
        <v>242</v>
      </c>
      <c r="C110" s="106" t="s">
        <v>338</v>
      </c>
      <c r="D110" s="4" t="s">
        <v>60</v>
      </c>
      <c r="E110" s="5">
        <v>1</v>
      </c>
      <c r="F110" s="115"/>
      <c r="G110" s="5">
        <v>1</v>
      </c>
    </row>
    <row r="111" spans="1:7" ht="31.5" x14ac:dyDescent="0.25">
      <c r="A111" s="123"/>
      <c r="B111" s="125"/>
      <c r="C111" s="107"/>
      <c r="D111" s="4" t="s">
        <v>48</v>
      </c>
      <c r="E111" s="5">
        <v>0</v>
      </c>
      <c r="F111" s="115"/>
      <c r="G111" s="5"/>
    </row>
    <row r="112" spans="1:7" ht="15.75" x14ac:dyDescent="0.25">
      <c r="A112" s="123">
        <v>3</v>
      </c>
      <c r="B112" s="137" t="s">
        <v>51</v>
      </c>
      <c r="C112" s="106" t="s">
        <v>349</v>
      </c>
      <c r="D112" s="4" t="s">
        <v>60</v>
      </c>
      <c r="E112" s="5">
        <v>1</v>
      </c>
      <c r="F112" s="115"/>
      <c r="G112" s="5">
        <v>1</v>
      </c>
    </row>
    <row r="113" spans="1:7" ht="31.5" x14ac:dyDescent="0.25">
      <c r="A113" s="123"/>
      <c r="B113" s="137"/>
      <c r="C113" s="107"/>
      <c r="D113" s="4" t="s">
        <v>48</v>
      </c>
      <c r="E113" s="5">
        <v>0</v>
      </c>
      <c r="F113" s="115"/>
      <c r="G113" s="5"/>
    </row>
    <row r="114" spans="1:7" ht="15.75" x14ac:dyDescent="0.25">
      <c r="A114" s="123">
        <v>4</v>
      </c>
      <c r="B114" s="119" t="s">
        <v>273</v>
      </c>
      <c r="C114" s="106" t="s">
        <v>319</v>
      </c>
      <c r="D114" s="4" t="s">
        <v>60</v>
      </c>
      <c r="E114" s="5">
        <v>2</v>
      </c>
      <c r="F114" s="115"/>
      <c r="G114" s="5">
        <v>2</v>
      </c>
    </row>
    <row r="115" spans="1:7" ht="31.5" x14ac:dyDescent="0.25">
      <c r="A115" s="123"/>
      <c r="B115" s="119"/>
      <c r="C115" s="107"/>
      <c r="D115" s="4" t="s">
        <v>48</v>
      </c>
      <c r="E115" s="5">
        <v>0</v>
      </c>
      <c r="F115" s="115"/>
      <c r="G115" s="5"/>
    </row>
    <row r="116" spans="1:7" ht="15.75" x14ac:dyDescent="0.25">
      <c r="A116" s="123">
        <v>5</v>
      </c>
      <c r="B116" s="178" t="s">
        <v>262</v>
      </c>
      <c r="C116" s="169" t="s">
        <v>457</v>
      </c>
      <c r="D116" s="4" t="s">
        <v>60</v>
      </c>
      <c r="E116" s="52">
        <v>2</v>
      </c>
      <c r="F116" s="115"/>
      <c r="G116" s="52">
        <v>2</v>
      </c>
    </row>
    <row r="117" spans="1:7" ht="31.5" x14ac:dyDescent="0.25">
      <c r="A117" s="123"/>
      <c r="B117" s="179"/>
      <c r="C117" s="171"/>
      <c r="D117" s="51" t="s">
        <v>48</v>
      </c>
      <c r="E117" s="52">
        <v>0</v>
      </c>
      <c r="F117" s="115"/>
      <c r="G117" s="52"/>
    </row>
    <row r="118" spans="1:7" ht="31.5" x14ac:dyDescent="0.25">
      <c r="A118" s="123">
        <v>6</v>
      </c>
      <c r="B118" s="125" t="s">
        <v>263</v>
      </c>
      <c r="C118" s="106" t="s">
        <v>351</v>
      </c>
      <c r="D118" s="4" t="s">
        <v>19</v>
      </c>
      <c r="E118" s="5">
        <v>2</v>
      </c>
      <c r="F118" s="115"/>
      <c r="G118" s="5">
        <v>2</v>
      </c>
    </row>
    <row r="119" spans="1:7" ht="31.5" x14ac:dyDescent="0.25">
      <c r="A119" s="123"/>
      <c r="B119" s="125"/>
      <c r="C119" s="107"/>
      <c r="D119" s="4" t="s">
        <v>48</v>
      </c>
      <c r="E119" s="5">
        <v>0</v>
      </c>
      <c r="F119" s="115"/>
      <c r="G119" s="5"/>
    </row>
    <row r="120" spans="1:7" ht="15.75" x14ac:dyDescent="0.25">
      <c r="A120" s="4"/>
      <c r="B120" s="6" t="s">
        <v>9</v>
      </c>
      <c r="C120" s="6"/>
      <c r="D120" s="5" t="s">
        <v>12</v>
      </c>
      <c r="E120" s="5">
        <f>E108+E110+E112+E114+E116+E118</f>
        <v>10</v>
      </c>
      <c r="F120" s="116"/>
      <c r="G120" s="5">
        <f>G108+G110+G112+G114+G116+G118</f>
        <v>10</v>
      </c>
    </row>
    <row r="121" spans="1:7" ht="15.75" x14ac:dyDescent="0.25">
      <c r="A121" s="8"/>
      <c r="B121" s="9"/>
      <c r="C121" s="9"/>
      <c r="D121" s="9"/>
      <c r="E121" s="10"/>
      <c r="F121" s="8"/>
    </row>
    <row r="122" spans="1:7" ht="15.75" x14ac:dyDescent="0.25">
      <c r="A122" s="1"/>
      <c r="B122" t="s">
        <v>20</v>
      </c>
    </row>
    <row r="123" spans="1:7" ht="15.75" x14ac:dyDescent="0.25">
      <c r="A123" s="1"/>
      <c r="B123" t="s">
        <v>14</v>
      </c>
    </row>
    <row r="124" spans="1:7" ht="15.75" x14ac:dyDescent="0.25">
      <c r="A124" s="1"/>
      <c r="B124" s="136" t="s">
        <v>15</v>
      </c>
      <c r="C124" s="136"/>
      <c r="D124" s="136"/>
      <c r="E124" s="136"/>
      <c r="F124" s="136"/>
      <c r="G124" s="11"/>
    </row>
    <row r="125" spans="1:7" x14ac:dyDescent="0.25">
      <c r="B125" s="136"/>
      <c r="C125" s="136"/>
      <c r="D125" s="136"/>
      <c r="E125" s="136"/>
      <c r="F125" s="136"/>
      <c r="G125" s="11"/>
    </row>
    <row r="126" spans="1:7" x14ac:dyDescent="0.25">
      <c r="B126" s="136" t="s">
        <v>21</v>
      </c>
      <c r="C126" s="136"/>
      <c r="D126" s="136"/>
      <c r="E126" s="136"/>
      <c r="F126" s="136"/>
    </row>
    <row r="127" spans="1:7" ht="65.25" customHeight="1" x14ac:dyDescent="0.25">
      <c r="B127" s="136" t="s">
        <v>122</v>
      </c>
      <c r="C127" s="136"/>
      <c r="D127" s="136"/>
      <c r="E127" s="136"/>
      <c r="F127" s="136"/>
      <c r="G127" s="136"/>
    </row>
    <row r="129" spans="2:3" x14ac:dyDescent="0.25">
      <c r="B129" t="str">
        <f>КДЛ!B50</f>
        <v>Главный врач</v>
      </c>
      <c r="C129" s="76" t="str">
        <f>КДЛ!C50</f>
        <v>О.Н. Лебедева</v>
      </c>
    </row>
  </sheetData>
  <mergeCells count="96">
    <mergeCell ref="B126:F126"/>
    <mergeCell ref="B127:G127"/>
    <mergeCell ref="C116:C117"/>
    <mergeCell ref="A118:A119"/>
    <mergeCell ref="B118:B119"/>
    <mergeCell ref="C118:C119"/>
    <mergeCell ref="B124:F125"/>
    <mergeCell ref="D100:G103"/>
    <mergeCell ref="A108:A109"/>
    <mergeCell ref="B108:B109"/>
    <mergeCell ref="C108:C109"/>
    <mergeCell ref="F108:F120"/>
    <mergeCell ref="A110:A111"/>
    <mergeCell ref="B110:B111"/>
    <mergeCell ref="C110:C111"/>
    <mergeCell ref="A112:A113"/>
    <mergeCell ref="B112:B113"/>
    <mergeCell ref="C112:C113"/>
    <mergeCell ref="A114:A115"/>
    <mergeCell ref="B114:B115"/>
    <mergeCell ref="C114:C115"/>
    <mergeCell ref="A116:A117"/>
    <mergeCell ref="B116:B117"/>
    <mergeCell ref="B92:F93"/>
    <mergeCell ref="B94:F94"/>
    <mergeCell ref="B95:G95"/>
    <mergeCell ref="B53:B54"/>
    <mergeCell ref="B76:B77"/>
    <mergeCell ref="B64:G64"/>
    <mergeCell ref="D68:G71"/>
    <mergeCell ref="B63:F63"/>
    <mergeCell ref="C53:C54"/>
    <mergeCell ref="C55:C56"/>
    <mergeCell ref="C76:C77"/>
    <mergeCell ref="C78:C79"/>
    <mergeCell ref="C80:C81"/>
    <mergeCell ref="C82:C83"/>
    <mergeCell ref="C84:C85"/>
    <mergeCell ref="C86:C87"/>
    <mergeCell ref="A76:A77"/>
    <mergeCell ref="B45:B46"/>
    <mergeCell ref="F76:F88"/>
    <mergeCell ref="A78:A79"/>
    <mergeCell ref="B78:B79"/>
    <mergeCell ref="A80:A81"/>
    <mergeCell ref="B80:B81"/>
    <mergeCell ref="A82:A83"/>
    <mergeCell ref="B82:B83"/>
    <mergeCell ref="A84:A85"/>
    <mergeCell ref="B84:B85"/>
    <mergeCell ref="A86:A87"/>
    <mergeCell ref="B86:B87"/>
    <mergeCell ref="A55:A56"/>
    <mergeCell ref="B55:B56"/>
    <mergeCell ref="B61:F62"/>
    <mergeCell ref="D37:G40"/>
    <mergeCell ref="F45:F57"/>
    <mergeCell ref="A45:A46"/>
    <mergeCell ref="A47:A48"/>
    <mergeCell ref="B47:B48"/>
    <mergeCell ref="A49:A50"/>
    <mergeCell ref="B49:B50"/>
    <mergeCell ref="A51:A52"/>
    <mergeCell ref="B51:B52"/>
    <mergeCell ref="A53:A54"/>
    <mergeCell ref="C45:C46"/>
    <mergeCell ref="C47:C48"/>
    <mergeCell ref="C49:C50"/>
    <mergeCell ref="C51:C52"/>
    <mergeCell ref="A21:A22"/>
    <mergeCell ref="B21:B22"/>
    <mergeCell ref="F11:F25"/>
    <mergeCell ref="B13:B14"/>
    <mergeCell ref="A13:A14"/>
    <mergeCell ref="A23:A24"/>
    <mergeCell ref="B23:B24"/>
    <mergeCell ref="A17:A18"/>
    <mergeCell ref="B17:B18"/>
    <mergeCell ref="A19:A20"/>
    <mergeCell ref="B19:B20"/>
    <mergeCell ref="A11:A12"/>
    <mergeCell ref="B11:B12"/>
    <mergeCell ref="A15:A16"/>
    <mergeCell ref="B15:B16"/>
    <mergeCell ref="C11:C12"/>
    <mergeCell ref="B29:F30"/>
    <mergeCell ref="B31:F31"/>
    <mergeCell ref="B33:G33"/>
    <mergeCell ref="B32:F32"/>
    <mergeCell ref="D2:G5"/>
    <mergeCell ref="C13:C14"/>
    <mergeCell ref="C15:C16"/>
    <mergeCell ref="C17:C18"/>
    <mergeCell ref="C19:C20"/>
    <mergeCell ref="C21:C22"/>
    <mergeCell ref="C23:C24"/>
  </mergeCells>
  <pageMargins left="0.70866141732283472" right="0.31496062992125984" top="0.15748031496062992" bottom="0.35433070866141736" header="0" footer="0"/>
  <pageSetup paperSize="9" scale="2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29"/>
  <sheetViews>
    <sheetView workbookViewId="0">
      <selection activeCell="G10" sqref="G10"/>
    </sheetView>
  </sheetViews>
  <sheetFormatPr defaultRowHeight="15" x14ac:dyDescent="0.25"/>
  <cols>
    <col min="1" max="1" width="5.42578125" customWidth="1"/>
    <col min="2" max="2" width="71.5703125" customWidth="1"/>
    <col min="3" max="3" width="27" customWidth="1"/>
    <col min="4" max="4" width="18.7109375" customWidth="1"/>
    <col min="5" max="5" width="12.7109375" customWidth="1"/>
    <col min="6" max="6" width="13.7109375" customWidth="1"/>
    <col min="7" max="7" width="11.42578125" customWidth="1"/>
  </cols>
  <sheetData>
    <row r="1" spans="1:7" ht="15.75" x14ac:dyDescent="0.25">
      <c r="A1" s="11"/>
      <c r="B1" s="11"/>
      <c r="C1" s="11"/>
      <c r="D1" s="11"/>
      <c r="E1" s="3" t="s">
        <v>269</v>
      </c>
      <c r="F1" s="11"/>
    </row>
    <row r="2" spans="1:7" ht="15" customHeight="1" x14ac:dyDescent="0.25">
      <c r="A2" s="11"/>
      <c r="B2" s="11"/>
      <c r="C2" s="11"/>
      <c r="D2" s="157" t="s">
        <v>79</v>
      </c>
      <c r="E2" s="157"/>
      <c r="F2" s="157"/>
      <c r="G2" s="157"/>
    </row>
    <row r="3" spans="1:7" x14ac:dyDescent="0.25">
      <c r="A3" s="11"/>
      <c r="B3" s="11"/>
      <c r="C3" s="11"/>
      <c r="D3" s="157"/>
      <c r="E3" s="157"/>
      <c r="F3" s="157"/>
      <c r="G3" s="157"/>
    </row>
    <row r="4" spans="1:7" ht="15" customHeight="1" x14ac:dyDescent="0.25">
      <c r="A4" s="11"/>
      <c r="B4" s="11"/>
      <c r="C4" s="11"/>
      <c r="D4" s="157"/>
      <c r="E4" s="157"/>
      <c r="F4" s="157"/>
      <c r="G4" s="157"/>
    </row>
    <row r="5" spans="1:7" x14ac:dyDescent="0.25">
      <c r="A5" s="11"/>
      <c r="B5" s="11"/>
      <c r="C5" s="11"/>
      <c r="D5" s="157"/>
      <c r="E5" s="157"/>
      <c r="F5" s="157"/>
      <c r="G5" s="157"/>
    </row>
    <row r="6" spans="1:7" x14ac:dyDescent="0.25">
      <c r="B6" s="29"/>
    </row>
    <row r="7" spans="1:7" ht="15" customHeight="1" x14ac:dyDescent="0.25">
      <c r="A7" s="13" t="s">
        <v>268</v>
      </c>
      <c r="B7" s="13"/>
      <c r="C7" s="13"/>
      <c r="D7" s="13"/>
      <c r="E7" s="13"/>
      <c r="F7" s="13"/>
    </row>
    <row r="8" spans="1:7" x14ac:dyDescent="0.25">
      <c r="A8" s="15" t="s">
        <v>38</v>
      </c>
      <c r="B8" s="21"/>
      <c r="C8" s="21"/>
      <c r="D8" s="21"/>
      <c r="E8" s="21"/>
      <c r="F8" s="21"/>
    </row>
    <row r="9" spans="1:7" ht="52.5" customHeight="1" x14ac:dyDescent="0.25">
      <c r="A9" s="5" t="s">
        <v>1</v>
      </c>
      <c r="B9" s="5" t="s">
        <v>13</v>
      </c>
      <c r="C9" s="5" t="s">
        <v>317</v>
      </c>
      <c r="D9" s="5" t="s">
        <v>2</v>
      </c>
      <c r="E9" s="5" t="s">
        <v>3</v>
      </c>
      <c r="F9" s="5" t="s">
        <v>32</v>
      </c>
      <c r="G9" s="75" t="s">
        <v>595</v>
      </c>
    </row>
    <row r="10" spans="1:7" ht="18" customHeight="1" x14ac:dyDescent="0.25">
      <c r="A10" s="114">
        <v>1</v>
      </c>
      <c r="B10" s="125" t="s">
        <v>270</v>
      </c>
      <c r="C10" s="106" t="s">
        <v>459</v>
      </c>
      <c r="D10" s="4" t="s">
        <v>60</v>
      </c>
      <c r="E10" s="5">
        <v>2</v>
      </c>
      <c r="F10" s="123" t="s">
        <v>214</v>
      </c>
      <c r="G10" s="5">
        <v>2</v>
      </c>
    </row>
    <row r="11" spans="1:7" ht="39" customHeight="1" x14ac:dyDescent="0.25">
      <c r="A11" s="116"/>
      <c r="B11" s="125"/>
      <c r="C11" s="107"/>
      <c r="D11" s="4" t="s">
        <v>48</v>
      </c>
      <c r="E11" s="5">
        <v>0</v>
      </c>
      <c r="F11" s="123"/>
      <c r="G11" s="5"/>
    </row>
    <row r="12" spans="1:7" ht="15.75" x14ac:dyDescent="0.25">
      <c r="A12" s="114">
        <v>2</v>
      </c>
      <c r="B12" s="125" t="s">
        <v>452</v>
      </c>
      <c r="C12" s="106" t="s">
        <v>458</v>
      </c>
      <c r="D12" s="4" t="s">
        <v>60</v>
      </c>
      <c r="E12" s="5">
        <v>2</v>
      </c>
      <c r="F12" s="123"/>
      <c r="G12" s="5">
        <v>2</v>
      </c>
    </row>
    <row r="13" spans="1:7" ht="31.5" x14ac:dyDescent="0.25">
      <c r="A13" s="116"/>
      <c r="B13" s="125"/>
      <c r="C13" s="107"/>
      <c r="D13" s="4" t="s">
        <v>48</v>
      </c>
      <c r="E13" s="5">
        <v>0</v>
      </c>
      <c r="F13" s="123"/>
      <c r="G13" s="5"/>
    </row>
    <row r="14" spans="1:7" ht="18" customHeight="1" x14ac:dyDescent="0.25">
      <c r="A14" s="123">
        <v>3</v>
      </c>
      <c r="B14" s="122" t="s">
        <v>56</v>
      </c>
      <c r="C14" s="106" t="s">
        <v>362</v>
      </c>
      <c r="D14" s="4" t="s">
        <v>60</v>
      </c>
      <c r="E14" s="5">
        <v>2</v>
      </c>
      <c r="F14" s="123"/>
      <c r="G14" s="5">
        <v>2</v>
      </c>
    </row>
    <row r="15" spans="1:7" ht="33.75" customHeight="1" x14ac:dyDescent="0.25">
      <c r="A15" s="123"/>
      <c r="B15" s="122"/>
      <c r="C15" s="107"/>
      <c r="D15" s="4" t="s">
        <v>48</v>
      </c>
      <c r="E15" s="5">
        <v>0</v>
      </c>
      <c r="F15" s="123"/>
      <c r="G15" s="5"/>
    </row>
    <row r="16" spans="1:7" ht="19.5" customHeight="1" x14ac:dyDescent="0.25">
      <c r="A16" s="114">
        <v>5</v>
      </c>
      <c r="B16" s="137" t="s">
        <v>51</v>
      </c>
      <c r="C16" s="106" t="s">
        <v>351</v>
      </c>
      <c r="D16" s="4" t="s">
        <v>60</v>
      </c>
      <c r="E16" s="5">
        <v>1</v>
      </c>
      <c r="F16" s="123"/>
      <c r="G16" s="5">
        <v>1</v>
      </c>
    </row>
    <row r="17" spans="1:7" ht="36.75" customHeight="1" x14ac:dyDescent="0.25">
      <c r="A17" s="116"/>
      <c r="B17" s="137"/>
      <c r="C17" s="107"/>
      <c r="D17" s="4" t="s">
        <v>48</v>
      </c>
      <c r="E17" s="5">
        <v>0</v>
      </c>
      <c r="F17" s="123"/>
      <c r="G17" s="5"/>
    </row>
    <row r="18" spans="1:7" ht="30.75" customHeight="1" x14ac:dyDescent="0.25">
      <c r="A18" s="114">
        <v>6</v>
      </c>
      <c r="B18" s="125" t="s">
        <v>65</v>
      </c>
      <c r="C18" s="106" t="s">
        <v>351</v>
      </c>
      <c r="D18" s="4" t="s">
        <v>19</v>
      </c>
      <c r="E18" s="5">
        <v>2</v>
      </c>
      <c r="F18" s="123"/>
      <c r="G18" s="5">
        <v>2</v>
      </c>
    </row>
    <row r="19" spans="1:7" ht="34.5" customHeight="1" x14ac:dyDescent="0.25">
      <c r="A19" s="116"/>
      <c r="B19" s="125"/>
      <c r="C19" s="107"/>
      <c r="D19" s="4" t="s">
        <v>48</v>
      </c>
      <c r="E19" s="5">
        <v>0</v>
      </c>
      <c r="F19" s="123"/>
      <c r="G19" s="5"/>
    </row>
    <row r="20" spans="1:7" ht="18" customHeight="1" x14ac:dyDescent="0.25">
      <c r="A20" s="4"/>
      <c r="B20" s="6" t="s">
        <v>9</v>
      </c>
      <c r="C20" s="73"/>
      <c r="D20" s="5" t="s">
        <v>12</v>
      </c>
      <c r="E20" s="5">
        <f>E14+E16+E10+E18+E12</f>
        <v>9</v>
      </c>
      <c r="F20" s="123"/>
      <c r="G20" s="5">
        <f>G14+G16+G10+G18+G12</f>
        <v>9</v>
      </c>
    </row>
    <row r="21" spans="1:7" ht="15.75" x14ac:dyDescent="0.25">
      <c r="A21" s="8"/>
      <c r="B21" s="9"/>
      <c r="C21" s="9"/>
      <c r="D21" s="9"/>
      <c r="E21" s="10"/>
      <c r="F21" s="8"/>
    </row>
    <row r="22" spans="1:7" ht="15.75" x14ac:dyDescent="0.25">
      <c r="A22" s="1"/>
      <c r="B22" t="s">
        <v>20</v>
      </c>
    </row>
    <row r="23" spans="1:7" ht="15.75" x14ac:dyDescent="0.25">
      <c r="A23" s="1"/>
      <c r="B23" t="s">
        <v>14</v>
      </c>
    </row>
    <row r="24" spans="1:7" ht="15.75" customHeight="1" x14ac:dyDescent="0.25">
      <c r="A24" s="1"/>
      <c r="B24" s="136" t="s">
        <v>15</v>
      </c>
      <c r="C24" s="136"/>
      <c r="D24" s="136"/>
      <c r="E24" s="136"/>
      <c r="F24" s="136"/>
      <c r="G24" s="11"/>
    </row>
    <row r="25" spans="1:7" x14ac:dyDescent="0.25">
      <c r="B25" s="136"/>
      <c r="C25" s="136"/>
      <c r="D25" s="136"/>
      <c r="E25" s="136"/>
      <c r="F25" s="136"/>
      <c r="G25" s="11"/>
    </row>
    <row r="26" spans="1:7" ht="29.25" customHeight="1" x14ac:dyDescent="0.25">
      <c r="B26" s="139" t="s">
        <v>212</v>
      </c>
      <c r="C26" s="139"/>
      <c r="D26" s="139"/>
      <c r="E26" s="139"/>
      <c r="F26" s="139"/>
    </row>
    <row r="27" spans="1:7" ht="74.25" customHeight="1" x14ac:dyDescent="0.25">
      <c r="B27" s="136" t="s">
        <v>122</v>
      </c>
      <c r="C27" s="136"/>
      <c r="D27" s="136"/>
      <c r="E27" s="136"/>
      <c r="F27" s="136"/>
      <c r="G27" s="136"/>
    </row>
    <row r="29" spans="1:7" x14ac:dyDescent="0.25">
      <c r="B29" t="s">
        <v>480</v>
      </c>
      <c r="C29" s="76" t="s">
        <v>481</v>
      </c>
    </row>
  </sheetData>
  <mergeCells count="20">
    <mergeCell ref="B24:F25"/>
    <mergeCell ref="B26:F26"/>
    <mergeCell ref="B27:G27"/>
    <mergeCell ref="A16:A17"/>
    <mergeCell ref="B16:B17"/>
    <mergeCell ref="C18:C19"/>
    <mergeCell ref="D2:G5"/>
    <mergeCell ref="A10:A11"/>
    <mergeCell ref="B10:B11"/>
    <mergeCell ref="F10:F20"/>
    <mergeCell ref="A12:A13"/>
    <mergeCell ref="B12:B13"/>
    <mergeCell ref="A14:A15"/>
    <mergeCell ref="B14:B15"/>
    <mergeCell ref="A18:A19"/>
    <mergeCell ref="B18:B19"/>
    <mergeCell ref="C10:C11"/>
    <mergeCell ref="C12:C13"/>
    <mergeCell ref="C14:C15"/>
    <mergeCell ref="C16:C17"/>
  </mergeCells>
  <pageMargins left="0.70866141732283472" right="0.31496062992125984" top="0.15748031496062992" bottom="0.35433070866141736" header="0" footer="0"/>
  <pageSetup paperSize="9" scale="8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I31"/>
  <sheetViews>
    <sheetView workbookViewId="0">
      <selection activeCell="I13" sqref="I13"/>
    </sheetView>
  </sheetViews>
  <sheetFormatPr defaultRowHeight="15" x14ac:dyDescent="0.25"/>
  <cols>
    <col min="1" max="1" width="5.140625" customWidth="1"/>
    <col min="2" max="2" width="71.5703125" customWidth="1"/>
    <col min="3" max="3" width="26.7109375" customWidth="1"/>
    <col min="4" max="4" width="16" customWidth="1"/>
    <col min="5" max="5" width="8.140625" customWidth="1"/>
    <col min="6" max="6" width="10.85546875" customWidth="1"/>
  </cols>
  <sheetData>
    <row r="2" spans="1:7" ht="15.75" x14ac:dyDescent="0.25">
      <c r="E2" s="3" t="s">
        <v>44</v>
      </c>
    </row>
    <row r="3" spans="1:7" ht="15" customHeight="1" x14ac:dyDescent="0.25">
      <c r="D3" s="157" t="s">
        <v>79</v>
      </c>
      <c r="E3" s="157"/>
      <c r="F3" s="157"/>
      <c r="G3" s="157"/>
    </row>
    <row r="4" spans="1:7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ht="15.75" x14ac:dyDescent="0.25">
      <c r="B6" s="13"/>
      <c r="C6" s="13"/>
      <c r="D6" s="157"/>
      <c r="E6" s="157"/>
      <c r="F6" s="157"/>
      <c r="G6" s="157"/>
    </row>
    <row r="7" spans="1:7" ht="18.75" customHeight="1" x14ac:dyDescent="0.25">
      <c r="B7" s="180" t="s">
        <v>86</v>
      </c>
      <c r="C7" s="180"/>
      <c r="D7" s="180"/>
      <c r="E7" s="180"/>
      <c r="F7" s="180"/>
    </row>
    <row r="8" spans="1:7" ht="21.75" customHeight="1" x14ac:dyDescent="0.25">
      <c r="B8" s="180"/>
      <c r="C8" s="180"/>
      <c r="D8" s="180"/>
      <c r="E8" s="180"/>
      <c r="F8" s="180"/>
    </row>
    <row r="9" spans="1:7" x14ac:dyDescent="0.25">
      <c r="D9" s="21"/>
      <c r="E9" s="21"/>
      <c r="F9" s="21"/>
    </row>
    <row r="10" spans="1:7" ht="47.25" x14ac:dyDescent="0.25">
      <c r="A10" s="4" t="s">
        <v>1</v>
      </c>
      <c r="B10" s="5" t="s">
        <v>13</v>
      </c>
      <c r="C10" s="5" t="s">
        <v>317</v>
      </c>
      <c r="D10" s="4" t="s">
        <v>2</v>
      </c>
      <c r="E10" s="4" t="s">
        <v>3</v>
      </c>
      <c r="F10" s="5" t="s">
        <v>32</v>
      </c>
    </row>
    <row r="11" spans="1:7" ht="27.75" customHeight="1" x14ac:dyDescent="0.25">
      <c r="A11" s="114">
        <v>1</v>
      </c>
      <c r="B11" s="141" t="s">
        <v>230</v>
      </c>
      <c r="C11" s="106" t="s">
        <v>342</v>
      </c>
      <c r="D11" s="4" t="s">
        <v>19</v>
      </c>
      <c r="E11" s="5">
        <v>2</v>
      </c>
      <c r="F11" s="114" t="s">
        <v>214</v>
      </c>
    </row>
    <row r="12" spans="1:7" ht="31.5" x14ac:dyDescent="0.25">
      <c r="A12" s="116"/>
      <c r="B12" s="142"/>
      <c r="C12" s="107"/>
      <c r="D12" s="4" t="s">
        <v>48</v>
      </c>
      <c r="E12" s="5">
        <v>0</v>
      </c>
      <c r="F12" s="115"/>
    </row>
    <row r="13" spans="1:7" ht="33" customHeight="1" x14ac:dyDescent="0.25">
      <c r="A13" s="114">
        <v>2</v>
      </c>
      <c r="B13" s="167" t="s">
        <v>216</v>
      </c>
      <c r="C13" s="106" t="s">
        <v>353</v>
      </c>
      <c r="D13" s="4" t="s">
        <v>60</v>
      </c>
      <c r="E13" s="5">
        <v>1</v>
      </c>
      <c r="F13" s="115"/>
    </row>
    <row r="14" spans="1:7" ht="40.5" customHeight="1" x14ac:dyDescent="0.25">
      <c r="A14" s="116"/>
      <c r="B14" s="168"/>
      <c r="C14" s="107"/>
      <c r="D14" s="4" t="s">
        <v>48</v>
      </c>
      <c r="E14" s="5">
        <v>0</v>
      </c>
      <c r="F14" s="115"/>
    </row>
    <row r="15" spans="1:7" ht="33" customHeight="1" x14ac:dyDescent="0.25">
      <c r="A15" s="114">
        <v>3</v>
      </c>
      <c r="B15" s="117" t="s">
        <v>239</v>
      </c>
      <c r="C15" s="106" t="s">
        <v>354</v>
      </c>
      <c r="D15" s="4" t="s">
        <v>19</v>
      </c>
      <c r="E15" s="5">
        <v>2</v>
      </c>
      <c r="F15" s="115"/>
    </row>
    <row r="16" spans="1:7" ht="30" customHeight="1" x14ac:dyDescent="0.25">
      <c r="A16" s="116"/>
      <c r="B16" s="118"/>
      <c r="C16" s="107"/>
      <c r="D16" s="4" t="s">
        <v>48</v>
      </c>
      <c r="E16" s="5">
        <v>0</v>
      </c>
      <c r="F16" s="115"/>
    </row>
    <row r="17" spans="1:9" ht="26.25" customHeight="1" x14ac:dyDescent="0.25">
      <c r="A17" s="114">
        <v>4</v>
      </c>
      <c r="B17" s="174" t="s">
        <v>61</v>
      </c>
      <c r="C17" s="106" t="s">
        <v>354</v>
      </c>
      <c r="D17" s="4" t="s">
        <v>60</v>
      </c>
      <c r="E17" s="5">
        <v>2</v>
      </c>
      <c r="F17" s="115"/>
    </row>
    <row r="18" spans="1:9" ht="38.25" customHeight="1" x14ac:dyDescent="0.25">
      <c r="A18" s="116"/>
      <c r="B18" s="175"/>
      <c r="C18" s="107"/>
      <c r="D18" s="4" t="s">
        <v>48</v>
      </c>
      <c r="E18" s="5">
        <v>0</v>
      </c>
      <c r="F18" s="115"/>
    </row>
    <row r="19" spans="1:9" ht="32.25" customHeight="1" x14ac:dyDescent="0.25">
      <c r="A19" s="114">
        <v>5</v>
      </c>
      <c r="B19" s="143" t="s">
        <v>308</v>
      </c>
      <c r="C19" s="106" t="s">
        <v>321</v>
      </c>
      <c r="D19" s="35" t="s">
        <v>6</v>
      </c>
      <c r="E19" s="25">
        <v>2</v>
      </c>
      <c r="F19" s="115"/>
      <c r="I19" s="48"/>
    </row>
    <row r="20" spans="1:9" ht="26.25" customHeight="1" x14ac:dyDescent="0.25">
      <c r="A20" s="115"/>
      <c r="B20" s="144"/>
      <c r="C20" s="132"/>
      <c r="D20" s="35" t="s">
        <v>7</v>
      </c>
      <c r="E20" s="25">
        <v>1</v>
      </c>
      <c r="F20" s="115"/>
    </row>
    <row r="21" spans="1:9" ht="25.5" customHeight="1" x14ac:dyDescent="0.25">
      <c r="A21" s="116"/>
      <c r="B21" s="145"/>
      <c r="C21" s="107"/>
      <c r="D21" s="35" t="s">
        <v>8</v>
      </c>
      <c r="E21" s="25">
        <v>0</v>
      </c>
      <c r="F21" s="115"/>
    </row>
    <row r="22" spans="1:9" ht="15.75" x14ac:dyDescent="0.25">
      <c r="A22" s="4"/>
      <c r="B22" s="7" t="s">
        <v>11</v>
      </c>
      <c r="C22" s="7"/>
      <c r="D22" s="6" t="s">
        <v>12</v>
      </c>
      <c r="E22" s="5">
        <f>E11+E13+E15+E17+E19</f>
        <v>9</v>
      </c>
      <c r="F22" s="116"/>
    </row>
    <row r="24" spans="1:9" x14ac:dyDescent="0.25">
      <c r="B24" t="s">
        <v>20</v>
      </c>
    </row>
    <row r="25" spans="1:9" x14ac:dyDescent="0.25">
      <c r="B25" t="s">
        <v>14</v>
      </c>
    </row>
    <row r="26" spans="1:9" ht="15" customHeight="1" x14ac:dyDescent="0.25">
      <c r="B26" s="136" t="s">
        <v>15</v>
      </c>
      <c r="C26" s="136"/>
      <c r="D26" s="136"/>
      <c r="E26" s="136"/>
      <c r="F26" s="136"/>
    </row>
    <row r="27" spans="1:9" x14ac:dyDescent="0.25">
      <c r="B27" s="136"/>
      <c r="C27" s="136"/>
      <c r="D27" s="136"/>
      <c r="E27" s="136"/>
      <c r="F27" s="136"/>
    </row>
    <row r="28" spans="1:9" ht="15" customHeight="1" x14ac:dyDescent="0.25">
      <c r="B28" t="s">
        <v>50</v>
      </c>
    </row>
    <row r="29" spans="1:9" ht="15" customHeight="1" x14ac:dyDescent="0.25">
      <c r="B29" t="s">
        <v>49</v>
      </c>
    </row>
    <row r="30" spans="1:9" ht="36.75" customHeight="1" x14ac:dyDescent="0.25">
      <c r="B30" s="139" t="s">
        <v>212</v>
      </c>
      <c r="C30" s="139"/>
      <c r="D30" s="139"/>
      <c r="E30" s="139"/>
      <c r="F30" s="139"/>
      <c r="G30" s="11"/>
    </row>
    <row r="31" spans="1:9" ht="85.5" customHeight="1" x14ac:dyDescent="0.25">
      <c r="B31" s="139" t="s">
        <v>122</v>
      </c>
      <c r="C31" s="139"/>
      <c r="D31" s="139"/>
      <c r="E31" s="139"/>
      <c r="F31" s="139"/>
    </row>
  </sheetData>
  <mergeCells count="21">
    <mergeCell ref="C13:C14"/>
    <mergeCell ref="C15:C16"/>
    <mergeCell ref="C17:C18"/>
    <mergeCell ref="C19:C21"/>
    <mergeCell ref="B30:F30"/>
    <mergeCell ref="B31:F31"/>
    <mergeCell ref="D3:G6"/>
    <mergeCell ref="B7:F8"/>
    <mergeCell ref="B26:F27"/>
    <mergeCell ref="A11:A12"/>
    <mergeCell ref="B11:B12"/>
    <mergeCell ref="F11:F22"/>
    <mergeCell ref="A13:A14"/>
    <mergeCell ref="B13:B14"/>
    <mergeCell ref="A15:A16"/>
    <mergeCell ref="B15:B16"/>
    <mergeCell ref="A17:A18"/>
    <mergeCell ref="B17:B18"/>
    <mergeCell ref="A19:A21"/>
    <mergeCell ref="B19:B21"/>
    <mergeCell ref="C11:C12"/>
  </mergeCells>
  <pageMargins left="0.7" right="0.7" top="0.75" bottom="0.75" header="0.3" footer="0.3"/>
  <pageSetup paperSize="9" scale="64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I59"/>
  <sheetViews>
    <sheetView workbookViewId="0">
      <selection activeCell="I13" sqref="I13"/>
    </sheetView>
  </sheetViews>
  <sheetFormatPr defaultRowHeight="15" x14ac:dyDescent="0.25"/>
  <cols>
    <col min="1" max="1" width="5.140625" customWidth="1"/>
    <col min="2" max="2" width="71.5703125" customWidth="1"/>
    <col min="3" max="3" width="26.7109375" customWidth="1"/>
    <col min="4" max="4" width="16" customWidth="1"/>
    <col min="5" max="5" width="8.140625" customWidth="1"/>
    <col min="6" max="6" width="10.85546875" customWidth="1"/>
  </cols>
  <sheetData>
    <row r="2" spans="1:7" ht="15.75" x14ac:dyDescent="0.25">
      <c r="E2" s="3" t="s">
        <v>506</v>
      </c>
    </row>
    <row r="3" spans="1:7" ht="15" customHeight="1" x14ac:dyDescent="0.25">
      <c r="D3" s="157" t="s">
        <v>79</v>
      </c>
      <c r="E3" s="157"/>
      <c r="F3" s="157"/>
      <c r="G3" s="157"/>
    </row>
    <row r="4" spans="1:7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ht="15.75" x14ac:dyDescent="0.25">
      <c r="B6" s="13"/>
      <c r="C6" s="13"/>
      <c r="D6" s="157"/>
      <c r="E6" s="157"/>
      <c r="F6" s="157"/>
      <c r="G6" s="157"/>
    </row>
    <row r="7" spans="1:7" ht="18.75" customHeight="1" x14ac:dyDescent="0.25">
      <c r="B7" s="180" t="s">
        <v>507</v>
      </c>
      <c r="C7" s="180"/>
      <c r="D7" s="180"/>
      <c r="E7" s="180"/>
      <c r="F7" s="180"/>
    </row>
    <row r="8" spans="1:7" ht="6.75" customHeight="1" x14ac:dyDescent="0.25">
      <c r="B8" s="180"/>
      <c r="C8" s="180"/>
      <c r="D8" s="180"/>
      <c r="E8" s="180"/>
      <c r="F8" s="180"/>
    </row>
    <row r="9" spans="1:7" x14ac:dyDescent="0.25">
      <c r="B9" s="29" t="s">
        <v>491</v>
      </c>
      <c r="D9" s="21"/>
      <c r="E9" s="21"/>
      <c r="F9" s="21"/>
    </row>
    <row r="10" spans="1:7" ht="47.25" x14ac:dyDescent="0.25">
      <c r="A10" s="4" t="s">
        <v>1</v>
      </c>
      <c r="B10" s="5" t="s">
        <v>13</v>
      </c>
      <c r="C10" s="5" t="s">
        <v>317</v>
      </c>
      <c r="D10" s="4" t="s">
        <v>2</v>
      </c>
      <c r="E10" s="4" t="s">
        <v>3</v>
      </c>
      <c r="F10" s="5" t="s">
        <v>32</v>
      </c>
    </row>
    <row r="11" spans="1:7" ht="27.75" customHeight="1" x14ac:dyDescent="0.25">
      <c r="A11" s="114">
        <v>1</v>
      </c>
      <c r="B11" s="141" t="s">
        <v>230</v>
      </c>
      <c r="C11" s="106" t="s">
        <v>342</v>
      </c>
      <c r="D11" s="4" t="s">
        <v>19</v>
      </c>
      <c r="E11" s="5">
        <v>2</v>
      </c>
      <c r="F11" s="114" t="s">
        <v>214</v>
      </c>
    </row>
    <row r="12" spans="1:7" ht="31.5" x14ac:dyDescent="0.25">
      <c r="A12" s="116"/>
      <c r="B12" s="142"/>
      <c r="C12" s="107"/>
      <c r="D12" s="4" t="s">
        <v>48</v>
      </c>
      <c r="E12" s="5">
        <v>0</v>
      </c>
      <c r="F12" s="115"/>
    </row>
    <row r="13" spans="1:7" ht="33" customHeight="1" x14ac:dyDescent="0.25">
      <c r="A13" s="114">
        <v>2</v>
      </c>
      <c r="B13" s="167" t="s">
        <v>216</v>
      </c>
      <c r="C13" s="106" t="s">
        <v>353</v>
      </c>
      <c r="D13" s="4" t="s">
        <v>60</v>
      </c>
      <c r="E13" s="5">
        <v>1</v>
      </c>
      <c r="F13" s="115"/>
    </row>
    <row r="14" spans="1:7" ht="40.5" customHeight="1" x14ac:dyDescent="0.25">
      <c r="A14" s="116"/>
      <c r="B14" s="168"/>
      <c r="C14" s="107"/>
      <c r="D14" s="4" t="s">
        <v>48</v>
      </c>
      <c r="E14" s="5">
        <v>0</v>
      </c>
      <c r="F14" s="115"/>
    </row>
    <row r="15" spans="1:7" ht="33" customHeight="1" x14ac:dyDescent="0.25">
      <c r="A15" s="114">
        <v>3</v>
      </c>
      <c r="B15" s="117" t="s">
        <v>239</v>
      </c>
      <c r="C15" s="106" t="s">
        <v>493</v>
      </c>
      <c r="D15" s="4" t="s">
        <v>19</v>
      </c>
      <c r="E15" s="5">
        <v>2</v>
      </c>
      <c r="F15" s="115"/>
    </row>
    <row r="16" spans="1:7" ht="30" customHeight="1" x14ac:dyDescent="0.25">
      <c r="A16" s="116"/>
      <c r="B16" s="118"/>
      <c r="C16" s="107"/>
      <c r="D16" s="4" t="s">
        <v>48</v>
      </c>
      <c r="E16" s="5">
        <v>0</v>
      </c>
      <c r="F16" s="115"/>
    </row>
    <row r="17" spans="1:9" ht="26.25" customHeight="1" x14ac:dyDescent="0.25">
      <c r="A17" s="114">
        <v>4</v>
      </c>
      <c r="B17" s="174" t="s">
        <v>508</v>
      </c>
      <c r="C17" s="106" t="s">
        <v>495</v>
      </c>
      <c r="D17" s="4" t="s">
        <v>60</v>
      </c>
      <c r="E17" s="5">
        <v>2</v>
      </c>
      <c r="F17" s="115"/>
    </row>
    <row r="18" spans="1:9" ht="54.75" customHeight="1" x14ac:dyDescent="0.25">
      <c r="A18" s="116"/>
      <c r="B18" s="175"/>
      <c r="C18" s="107"/>
      <c r="D18" s="4" t="s">
        <v>48</v>
      </c>
      <c r="E18" s="5">
        <v>0</v>
      </c>
      <c r="F18" s="115"/>
    </row>
    <row r="19" spans="1:9" ht="32.25" customHeight="1" x14ac:dyDescent="0.25">
      <c r="A19" s="114">
        <v>5</v>
      </c>
      <c r="B19" s="111" t="s">
        <v>501</v>
      </c>
      <c r="C19" s="106" t="s">
        <v>502</v>
      </c>
      <c r="D19" s="63" t="s">
        <v>503</v>
      </c>
      <c r="E19" s="5">
        <v>2</v>
      </c>
      <c r="F19" s="115"/>
      <c r="I19" s="48"/>
    </row>
    <row r="20" spans="1:9" ht="26.25" customHeight="1" x14ac:dyDescent="0.25">
      <c r="A20" s="115"/>
      <c r="B20" s="112"/>
      <c r="C20" s="132"/>
      <c r="D20" s="63" t="s">
        <v>504</v>
      </c>
      <c r="E20" s="5">
        <v>1</v>
      </c>
      <c r="F20" s="115"/>
    </row>
    <row r="21" spans="1:9" ht="25.5" customHeight="1" x14ac:dyDescent="0.25">
      <c r="A21" s="116"/>
      <c r="B21" s="113"/>
      <c r="C21" s="107"/>
      <c r="D21" s="63" t="s">
        <v>505</v>
      </c>
      <c r="E21" s="5">
        <v>0</v>
      </c>
      <c r="F21" s="115"/>
    </row>
    <row r="22" spans="1:9" ht="15.75" x14ac:dyDescent="0.25">
      <c r="A22" s="4"/>
      <c r="B22" s="7" t="s">
        <v>11</v>
      </c>
      <c r="C22" s="7"/>
      <c r="D22" s="6" t="s">
        <v>12</v>
      </c>
      <c r="E22" s="5">
        <f>E11+E13+E15+E17+E19</f>
        <v>9</v>
      </c>
      <c r="F22" s="116"/>
    </row>
    <row r="24" spans="1:9" x14ac:dyDescent="0.25">
      <c r="B24" t="s">
        <v>20</v>
      </c>
    </row>
    <row r="25" spans="1:9" x14ac:dyDescent="0.25">
      <c r="B25" t="s">
        <v>14</v>
      </c>
    </row>
    <row r="26" spans="1:9" ht="15" customHeight="1" x14ac:dyDescent="0.25">
      <c r="B26" s="136" t="s">
        <v>15</v>
      </c>
      <c r="C26" s="136"/>
      <c r="D26" s="136"/>
      <c r="E26" s="136"/>
      <c r="F26" s="136"/>
    </row>
    <row r="27" spans="1:9" x14ac:dyDescent="0.25">
      <c r="B27" s="136"/>
      <c r="C27" s="136"/>
      <c r="D27" s="136"/>
      <c r="E27" s="136"/>
      <c r="F27" s="136"/>
    </row>
    <row r="28" spans="1:9" ht="15" customHeight="1" x14ac:dyDescent="0.25">
      <c r="B28" t="s">
        <v>50</v>
      </c>
    </row>
    <row r="29" spans="1:9" ht="15" customHeight="1" x14ac:dyDescent="0.25">
      <c r="B29" t="s">
        <v>49</v>
      </c>
    </row>
    <row r="30" spans="1:9" ht="36.75" customHeight="1" x14ac:dyDescent="0.25">
      <c r="B30" s="139" t="s">
        <v>212</v>
      </c>
      <c r="C30" s="139"/>
      <c r="D30" s="139"/>
      <c r="E30" s="139"/>
      <c r="F30" s="139"/>
      <c r="G30" s="11"/>
    </row>
    <row r="31" spans="1:9" ht="85.5" customHeight="1" x14ac:dyDescent="0.25">
      <c r="B31" s="139" t="s">
        <v>122</v>
      </c>
      <c r="C31" s="139"/>
      <c r="D31" s="139"/>
      <c r="E31" s="139"/>
      <c r="F31" s="139"/>
    </row>
    <row r="35" spans="1:5" ht="15.75" x14ac:dyDescent="0.25">
      <c r="A35" s="33"/>
      <c r="B35" s="33"/>
      <c r="C35" s="133" t="s">
        <v>79</v>
      </c>
      <c r="D35" s="133"/>
      <c r="E35" s="133"/>
    </row>
    <row r="36" spans="1:5" ht="15.75" x14ac:dyDescent="0.25">
      <c r="A36" s="33"/>
      <c r="B36" s="33"/>
      <c r="C36" s="133"/>
      <c r="D36" s="133"/>
      <c r="E36" s="133"/>
    </row>
    <row r="37" spans="1:5" ht="15.75" x14ac:dyDescent="0.25">
      <c r="A37" s="33"/>
      <c r="B37" s="33"/>
      <c r="C37" s="133"/>
      <c r="D37" s="133"/>
      <c r="E37" s="133"/>
    </row>
    <row r="38" spans="1:5" ht="15.75" x14ac:dyDescent="0.25">
      <c r="A38" s="20" t="s">
        <v>388</v>
      </c>
      <c r="B38" s="33"/>
      <c r="C38" s="14"/>
      <c r="D38" s="14"/>
      <c r="E38" s="10"/>
    </row>
    <row r="39" spans="1:5" ht="15.75" x14ac:dyDescent="0.25">
      <c r="A39" s="28" t="s">
        <v>510</v>
      </c>
      <c r="B39" s="33"/>
      <c r="C39" s="14"/>
      <c r="D39" s="14"/>
      <c r="E39" s="10"/>
    </row>
    <row r="40" spans="1:5" ht="15.75" x14ac:dyDescent="0.25">
      <c r="A40" s="13" t="s">
        <v>418</v>
      </c>
      <c r="B40" s="33"/>
      <c r="C40" s="34"/>
      <c r="D40" s="34"/>
      <c r="E40" s="34"/>
    </row>
    <row r="41" spans="1:5" ht="15.75" x14ac:dyDescent="0.25">
      <c r="B41" s="29" t="s">
        <v>491</v>
      </c>
      <c r="C41" s="34"/>
      <c r="D41" s="34"/>
      <c r="E41" s="34"/>
    </row>
    <row r="42" spans="1:5" ht="47.25" x14ac:dyDescent="0.25">
      <c r="A42" s="4" t="s">
        <v>1</v>
      </c>
      <c r="B42" s="5" t="s">
        <v>13</v>
      </c>
      <c r="C42" s="5" t="s">
        <v>317</v>
      </c>
      <c r="D42" s="5" t="s">
        <v>2</v>
      </c>
      <c r="E42" s="5" t="s">
        <v>3</v>
      </c>
    </row>
    <row r="43" spans="1:5" ht="15.75" x14ac:dyDescent="0.25">
      <c r="A43" s="114">
        <v>1</v>
      </c>
      <c r="B43" s="117" t="s">
        <v>399</v>
      </c>
      <c r="C43" s="120" t="s">
        <v>394</v>
      </c>
      <c r="D43" s="5" t="s">
        <v>389</v>
      </c>
      <c r="E43" s="5">
        <v>2</v>
      </c>
    </row>
    <row r="44" spans="1:5" ht="15.75" x14ac:dyDescent="0.25">
      <c r="A44" s="115"/>
      <c r="B44" s="131"/>
      <c r="C44" s="130"/>
      <c r="D44" s="5" t="s">
        <v>390</v>
      </c>
      <c r="E44" s="5">
        <v>1</v>
      </c>
    </row>
    <row r="45" spans="1:5" ht="15.75" x14ac:dyDescent="0.25">
      <c r="A45" s="116"/>
      <c r="B45" s="118"/>
      <c r="C45" s="121"/>
      <c r="D45" s="5" t="s">
        <v>391</v>
      </c>
      <c r="E45" s="5">
        <v>0</v>
      </c>
    </row>
    <row r="46" spans="1:5" ht="15.75" x14ac:dyDescent="0.25">
      <c r="A46" s="114">
        <v>2</v>
      </c>
      <c r="B46" s="117" t="s">
        <v>393</v>
      </c>
      <c r="C46" s="106" t="s">
        <v>329</v>
      </c>
      <c r="D46" s="5" t="s">
        <v>60</v>
      </c>
      <c r="E46" s="5">
        <v>1</v>
      </c>
    </row>
    <row r="47" spans="1:5" ht="31.5" x14ac:dyDescent="0.25">
      <c r="A47" s="116"/>
      <c r="B47" s="118"/>
      <c r="C47" s="107"/>
      <c r="D47" s="5" t="s">
        <v>48</v>
      </c>
      <c r="E47" s="5">
        <v>0</v>
      </c>
    </row>
    <row r="48" spans="1:5" ht="15.75" x14ac:dyDescent="0.25">
      <c r="A48" s="114">
        <v>3</v>
      </c>
      <c r="B48" s="117" t="s">
        <v>419</v>
      </c>
      <c r="C48" s="106" t="s">
        <v>417</v>
      </c>
      <c r="D48" s="25" t="s">
        <v>60</v>
      </c>
      <c r="E48" s="25">
        <v>2</v>
      </c>
    </row>
    <row r="49" spans="1:5" ht="31.5" x14ac:dyDescent="0.25">
      <c r="A49" s="116"/>
      <c r="B49" s="118"/>
      <c r="C49" s="107"/>
      <c r="D49" s="25" t="s">
        <v>48</v>
      </c>
      <c r="E49" s="25">
        <v>0</v>
      </c>
    </row>
    <row r="50" spans="1:5" ht="15.75" x14ac:dyDescent="0.25">
      <c r="A50" s="4"/>
      <c r="B50" s="7" t="s">
        <v>11</v>
      </c>
      <c r="C50" s="5"/>
      <c r="D50" s="5" t="s">
        <v>12</v>
      </c>
      <c r="E50" s="5">
        <f>E43+E46+E48</f>
        <v>5</v>
      </c>
    </row>
    <row r="53" spans="1:5" ht="15.75" x14ac:dyDescent="0.25">
      <c r="A53" s="1" t="s">
        <v>440</v>
      </c>
      <c r="B53" s="33"/>
      <c r="C53" s="14"/>
      <c r="D53" s="14"/>
      <c r="E53" s="14"/>
    </row>
    <row r="54" spans="1:5" ht="15.75" x14ac:dyDescent="0.25">
      <c r="A54" s="1" t="s">
        <v>441</v>
      </c>
      <c r="B54" s="33"/>
      <c r="C54" s="14"/>
      <c r="D54" s="14"/>
      <c r="E54" s="14"/>
    </row>
    <row r="55" spans="1:5" ht="15.75" x14ac:dyDescent="0.25">
      <c r="A55" s="1" t="s">
        <v>442</v>
      </c>
      <c r="B55" s="33"/>
      <c r="C55" s="14"/>
      <c r="D55" s="14"/>
      <c r="E55" s="14"/>
    </row>
    <row r="56" spans="1:5" ht="15.75" x14ac:dyDescent="0.25">
      <c r="A56" s="105" t="s">
        <v>15</v>
      </c>
      <c r="B56" s="105"/>
      <c r="C56" s="105"/>
      <c r="D56" s="105"/>
      <c r="E56" s="105"/>
    </row>
    <row r="57" spans="1:5" ht="15.75" x14ac:dyDescent="0.25">
      <c r="A57" s="105" t="s">
        <v>443</v>
      </c>
      <c r="B57" s="105"/>
      <c r="C57" s="105"/>
      <c r="D57" s="105"/>
      <c r="E57" s="105"/>
    </row>
    <row r="58" spans="1:5" ht="31.5" customHeight="1" x14ac:dyDescent="0.25">
      <c r="A58" s="105" t="s">
        <v>511</v>
      </c>
      <c r="B58" s="105"/>
      <c r="C58" s="105"/>
      <c r="D58" s="105"/>
      <c r="E58" s="105"/>
    </row>
    <row r="59" spans="1:5" ht="15.75" x14ac:dyDescent="0.25">
      <c r="A59" s="33"/>
      <c r="B59" s="33"/>
      <c r="C59" s="14"/>
      <c r="D59" s="14"/>
      <c r="E59" s="14"/>
    </row>
  </sheetData>
  <mergeCells count="34">
    <mergeCell ref="A57:E57"/>
    <mergeCell ref="A58:E58"/>
    <mergeCell ref="A46:A47"/>
    <mergeCell ref="B46:B47"/>
    <mergeCell ref="C46:C47"/>
    <mergeCell ref="A48:A49"/>
    <mergeCell ref="B48:B49"/>
    <mergeCell ref="C48:C49"/>
    <mergeCell ref="C35:E37"/>
    <mergeCell ref="A43:A45"/>
    <mergeCell ref="B43:B45"/>
    <mergeCell ref="C43:C45"/>
    <mergeCell ref="A56:E56"/>
    <mergeCell ref="B17:B18"/>
    <mergeCell ref="C17:C18"/>
    <mergeCell ref="B26:F27"/>
    <mergeCell ref="B30:F30"/>
    <mergeCell ref="B31:F31"/>
    <mergeCell ref="A19:A21"/>
    <mergeCell ref="B19:B21"/>
    <mergeCell ref="C19:C21"/>
    <mergeCell ref="D3:G6"/>
    <mergeCell ref="B7:F8"/>
    <mergeCell ref="A11:A12"/>
    <mergeCell ref="B11:B12"/>
    <mergeCell ref="C11:C12"/>
    <mergeCell ref="F11:F22"/>
    <mergeCell ref="A13:A14"/>
    <mergeCell ref="B13:B14"/>
    <mergeCell ref="C13:C14"/>
    <mergeCell ref="A15:A16"/>
    <mergeCell ref="B15:B16"/>
    <mergeCell ref="C15:C16"/>
    <mergeCell ref="A17:A18"/>
  </mergeCells>
  <pageMargins left="0.7" right="0.7" top="0.75" bottom="0.75" header="0.3" footer="0.3"/>
  <pageSetup paperSize="9" scale="5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G28"/>
  <sheetViews>
    <sheetView workbookViewId="0">
      <selection activeCell="J14" sqref="J14"/>
    </sheetView>
  </sheetViews>
  <sheetFormatPr defaultRowHeight="15" x14ac:dyDescent="0.25"/>
  <cols>
    <col min="1" max="1" width="5.140625" customWidth="1"/>
    <col min="2" max="2" width="71.5703125" customWidth="1"/>
    <col min="3" max="3" width="23.140625" customWidth="1"/>
    <col min="4" max="4" width="16" customWidth="1"/>
    <col min="5" max="5" width="8.140625" customWidth="1"/>
    <col min="6" max="6" width="13.85546875" customWidth="1"/>
  </cols>
  <sheetData>
    <row r="2" spans="1:7" ht="15.75" x14ac:dyDescent="0.25">
      <c r="E2" s="3" t="s">
        <v>115</v>
      </c>
    </row>
    <row r="3" spans="1:7" ht="15" customHeight="1" x14ac:dyDescent="0.25">
      <c r="D3" s="157" t="s">
        <v>79</v>
      </c>
      <c r="E3" s="157"/>
      <c r="F3" s="157"/>
      <c r="G3" s="157"/>
    </row>
    <row r="4" spans="1:7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ht="15.75" x14ac:dyDescent="0.25">
      <c r="B6" s="13"/>
      <c r="C6" s="13"/>
      <c r="D6" s="157"/>
      <c r="E6" s="157"/>
      <c r="F6" s="157"/>
      <c r="G6" s="157"/>
    </row>
    <row r="7" spans="1:7" x14ac:dyDescent="0.25">
      <c r="B7" s="180" t="s">
        <v>596</v>
      </c>
      <c r="C7" s="180"/>
      <c r="D7" s="180"/>
      <c r="E7" s="180"/>
      <c r="F7" s="180"/>
    </row>
    <row r="8" spans="1:7" x14ac:dyDescent="0.25">
      <c r="B8" s="180"/>
      <c r="C8" s="180"/>
      <c r="D8" s="180"/>
      <c r="E8" s="180"/>
      <c r="F8" s="180"/>
    </row>
    <row r="10" spans="1:7" ht="47.25" x14ac:dyDescent="0.25">
      <c r="A10" s="4" t="s">
        <v>1</v>
      </c>
      <c r="B10" s="5" t="s">
        <v>13</v>
      </c>
      <c r="C10" s="5" t="s">
        <v>317</v>
      </c>
      <c r="D10" s="5" t="s">
        <v>2</v>
      </c>
      <c r="E10" s="5" t="s">
        <v>3</v>
      </c>
      <c r="F10" s="5" t="s">
        <v>32</v>
      </c>
    </row>
    <row r="11" spans="1:7" ht="30" customHeight="1" x14ac:dyDescent="0.25">
      <c r="A11" s="123">
        <v>1</v>
      </c>
      <c r="B11" s="122" t="s">
        <v>238</v>
      </c>
      <c r="C11" s="106" t="s">
        <v>342</v>
      </c>
      <c r="D11" s="4" t="s">
        <v>19</v>
      </c>
      <c r="E11" s="5">
        <v>2</v>
      </c>
      <c r="F11" s="114" t="s">
        <v>214</v>
      </c>
    </row>
    <row r="12" spans="1:7" ht="46.5" customHeight="1" x14ac:dyDescent="0.25">
      <c r="A12" s="123"/>
      <c r="B12" s="122"/>
      <c r="C12" s="107"/>
      <c r="D12" s="4" t="s">
        <v>48</v>
      </c>
      <c r="E12" s="5">
        <v>0</v>
      </c>
      <c r="F12" s="115"/>
    </row>
    <row r="13" spans="1:7" ht="33" customHeight="1" x14ac:dyDescent="0.25">
      <c r="A13" s="123">
        <v>2</v>
      </c>
      <c r="B13" s="125" t="s">
        <v>231</v>
      </c>
      <c r="C13" s="106" t="s">
        <v>353</v>
      </c>
      <c r="D13" s="4" t="s">
        <v>60</v>
      </c>
      <c r="E13" s="5">
        <v>1</v>
      </c>
      <c r="F13" s="115"/>
    </row>
    <row r="14" spans="1:7" ht="43.5" customHeight="1" x14ac:dyDescent="0.25">
      <c r="A14" s="123"/>
      <c r="B14" s="125"/>
      <c r="C14" s="107"/>
      <c r="D14" s="4" t="s">
        <v>48</v>
      </c>
      <c r="E14" s="5">
        <v>0</v>
      </c>
      <c r="F14" s="115"/>
    </row>
    <row r="15" spans="1:7" ht="33" customHeight="1" x14ac:dyDescent="0.25">
      <c r="A15" s="114">
        <v>3</v>
      </c>
      <c r="B15" s="111" t="s">
        <v>240</v>
      </c>
      <c r="C15" s="106" t="s">
        <v>354</v>
      </c>
      <c r="D15" s="4" t="s">
        <v>19</v>
      </c>
      <c r="E15" s="5">
        <v>2</v>
      </c>
      <c r="F15" s="115"/>
    </row>
    <row r="16" spans="1:7" ht="30" customHeight="1" x14ac:dyDescent="0.25">
      <c r="A16" s="116"/>
      <c r="B16" s="113"/>
      <c r="C16" s="107"/>
      <c r="D16" s="4" t="s">
        <v>48</v>
      </c>
      <c r="E16" s="5">
        <v>0</v>
      </c>
      <c r="F16" s="115"/>
    </row>
    <row r="17" spans="1:7" ht="26.25" customHeight="1" x14ac:dyDescent="0.25">
      <c r="A17" s="114">
        <v>4</v>
      </c>
      <c r="B17" s="137" t="s">
        <v>61</v>
      </c>
      <c r="C17" s="106" t="s">
        <v>354</v>
      </c>
      <c r="D17" s="4" t="s">
        <v>60</v>
      </c>
      <c r="E17" s="5">
        <v>2</v>
      </c>
      <c r="F17" s="115"/>
    </row>
    <row r="18" spans="1:7" ht="34.5" customHeight="1" x14ac:dyDescent="0.25">
      <c r="A18" s="115"/>
      <c r="B18" s="137"/>
      <c r="C18" s="107"/>
      <c r="D18" s="4" t="s">
        <v>48</v>
      </c>
      <c r="E18" s="5">
        <v>0</v>
      </c>
      <c r="F18" s="115"/>
    </row>
    <row r="19" spans="1:7" ht="15.75" x14ac:dyDescent="0.25">
      <c r="A19" s="4"/>
      <c r="B19" s="7" t="s">
        <v>11</v>
      </c>
      <c r="C19" s="7"/>
      <c r="D19" s="6" t="s">
        <v>12</v>
      </c>
      <c r="E19" s="5">
        <f>E11+E13+E15+E17</f>
        <v>7</v>
      </c>
      <c r="F19" s="116"/>
    </row>
    <row r="21" spans="1:7" x14ac:dyDescent="0.25">
      <c r="B21" t="s">
        <v>20</v>
      </c>
    </row>
    <row r="22" spans="1:7" x14ac:dyDescent="0.25">
      <c r="B22" t="s">
        <v>14</v>
      </c>
    </row>
    <row r="23" spans="1:7" x14ac:dyDescent="0.25">
      <c r="B23" s="136" t="s">
        <v>15</v>
      </c>
      <c r="C23" s="136"/>
      <c r="D23" s="136"/>
      <c r="E23" s="136"/>
      <c r="F23" s="136"/>
    </row>
    <row r="24" spans="1:7" x14ac:dyDescent="0.25">
      <c r="B24" s="136"/>
      <c r="C24" s="136"/>
      <c r="D24" s="136"/>
      <c r="E24" s="136"/>
      <c r="F24" s="136"/>
    </row>
    <row r="25" spans="1:7" ht="15" customHeight="1" x14ac:dyDescent="0.25">
      <c r="B25" t="s">
        <v>50</v>
      </c>
    </row>
    <row r="26" spans="1:7" ht="15" customHeight="1" x14ac:dyDescent="0.25">
      <c r="B26" t="s">
        <v>49</v>
      </c>
    </row>
    <row r="27" spans="1:7" ht="36" customHeight="1" x14ac:dyDescent="0.25">
      <c r="B27" s="139" t="s">
        <v>212</v>
      </c>
      <c r="C27" s="139"/>
      <c r="D27" s="139"/>
      <c r="E27" s="139"/>
      <c r="F27" s="139"/>
      <c r="G27" s="11"/>
    </row>
    <row r="28" spans="1:7" ht="78.75" customHeight="1" x14ac:dyDescent="0.25">
      <c r="B28" s="139" t="s">
        <v>122</v>
      </c>
      <c r="C28" s="139"/>
      <c r="D28" s="139"/>
      <c r="E28" s="139"/>
      <c r="F28" s="139"/>
    </row>
  </sheetData>
  <mergeCells count="18">
    <mergeCell ref="A11:A12"/>
    <mergeCell ref="B11:B12"/>
    <mergeCell ref="F11:F19"/>
    <mergeCell ref="C11:C12"/>
    <mergeCell ref="B23:F24"/>
    <mergeCell ref="A13:A14"/>
    <mergeCell ref="B13:B14"/>
    <mergeCell ref="A15:A16"/>
    <mergeCell ref="B15:B16"/>
    <mergeCell ref="A17:A18"/>
    <mergeCell ref="B17:B18"/>
    <mergeCell ref="C17:C18"/>
    <mergeCell ref="C13:C14"/>
    <mergeCell ref="C15:C16"/>
    <mergeCell ref="B27:F27"/>
    <mergeCell ref="B28:F28"/>
    <mergeCell ref="D3:G6"/>
    <mergeCell ref="B7:F8"/>
  </mergeCells>
  <pageMargins left="0.7" right="0.7" top="0.75" bottom="0.75" header="0.3" footer="0.3"/>
  <pageSetup paperSize="9" scale="7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2:G40"/>
  <sheetViews>
    <sheetView workbookViewId="0">
      <selection activeCell="B7" sqref="B7:F8"/>
    </sheetView>
  </sheetViews>
  <sheetFormatPr defaultRowHeight="15" x14ac:dyDescent="0.25"/>
  <cols>
    <col min="1" max="1" width="5.140625" customWidth="1"/>
    <col min="2" max="2" width="71.5703125" customWidth="1"/>
    <col min="3" max="3" width="23.140625" customWidth="1"/>
    <col min="4" max="4" width="20.7109375" customWidth="1"/>
    <col min="5" max="5" width="8.140625" customWidth="1"/>
    <col min="6" max="6" width="13.85546875" customWidth="1"/>
  </cols>
  <sheetData>
    <row r="2" spans="1:7" ht="15.75" x14ac:dyDescent="0.25">
      <c r="E2" s="3" t="s">
        <v>521</v>
      </c>
    </row>
    <row r="3" spans="1:7" ht="15" customHeight="1" x14ac:dyDescent="0.25">
      <c r="D3" s="157" t="s">
        <v>79</v>
      </c>
      <c r="E3" s="157"/>
      <c r="F3" s="157"/>
      <c r="G3" s="157"/>
    </row>
    <row r="4" spans="1:7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ht="15.75" x14ac:dyDescent="0.25">
      <c r="B6" s="13"/>
      <c r="C6" s="13"/>
      <c r="D6" s="157"/>
      <c r="E6" s="157"/>
      <c r="F6" s="157"/>
      <c r="G6" s="157"/>
    </row>
    <row r="7" spans="1:7" x14ac:dyDescent="0.25">
      <c r="B7" s="180" t="s">
        <v>490</v>
      </c>
      <c r="C7" s="180"/>
      <c r="D7" s="180"/>
      <c r="E7" s="180"/>
      <c r="F7" s="180"/>
    </row>
    <row r="8" spans="1:7" x14ac:dyDescent="0.25">
      <c r="B8" s="180"/>
      <c r="C8" s="180"/>
      <c r="D8" s="180"/>
      <c r="E8" s="180"/>
      <c r="F8" s="180"/>
    </row>
    <row r="9" spans="1:7" x14ac:dyDescent="0.25">
      <c r="B9" s="29" t="s">
        <v>491</v>
      </c>
    </row>
    <row r="10" spans="1:7" ht="47.25" x14ac:dyDescent="0.25">
      <c r="A10" s="4" t="s">
        <v>1</v>
      </c>
      <c r="B10" s="5" t="s">
        <v>13</v>
      </c>
      <c r="C10" s="5" t="s">
        <v>317</v>
      </c>
      <c r="D10" s="5" t="s">
        <v>2</v>
      </c>
      <c r="E10" s="5" t="s">
        <v>3</v>
      </c>
      <c r="F10" s="5" t="s">
        <v>32</v>
      </c>
    </row>
    <row r="11" spans="1:7" ht="30" customHeight="1" x14ac:dyDescent="0.25">
      <c r="A11" s="123">
        <v>1</v>
      </c>
      <c r="B11" s="122" t="s">
        <v>238</v>
      </c>
      <c r="C11" s="106" t="s">
        <v>342</v>
      </c>
      <c r="D11" s="63" t="s">
        <v>19</v>
      </c>
      <c r="E11" s="5">
        <v>2</v>
      </c>
      <c r="F11" s="114" t="s">
        <v>214</v>
      </c>
    </row>
    <row r="12" spans="1:7" ht="46.5" customHeight="1" x14ac:dyDescent="0.25">
      <c r="A12" s="123"/>
      <c r="B12" s="122"/>
      <c r="C12" s="107"/>
      <c r="D12" s="63" t="s">
        <v>48</v>
      </c>
      <c r="E12" s="5">
        <v>0</v>
      </c>
      <c r="F12" s="115"/>
    </row>
    <row r="13" spans="1:7" ht="33" customHeight="1" x14ac:dyDescent="0.25">
      <c r="A13" s="123">
        <v>2</v>
      </c>
      <c r="B13" s="125" t="s">
        <v>231</v>
      </c>
      <c r="C13" s="106" t="s">
        <v>353</v>
      </c>
      <c r="D13" s="63" t="s">
        <v>60</v>
      </c>
      <c r="E13" s="5">
        <v>1</v>
      </c>
      <c r="F13" s="115"/>
    </row>
    <row r="14" spans="1:7" ht="43.5" customHeight="1" x14ac:dyDescent="0.25">
      <c r="A14" s="123"/>
      <c r="B14" s="125"/>
      <c r="C14" s="107"/>
      <c r="D14" s="63" t="s">
        <v>48</v>
      </c>
      <c r="E14" s="5">
        <v>0</v>
      </c>
      <c r="F14" s="115"/>
    </row>
    <row r="15" spans="1:7" ht="33" customHeight="1" x14ac:dyDescent="0.25">
      <c r="A15" s="114">
        <v>3</v>
      </c>
      <c r="B15" s="111" t="s">
        <v>492</v>
      </c>
      <c r="C15" s="106" t="s">
        <v>493</v>
      </c>
      <c r="D15" s="63" t="s">
        <v>19</v>
      </c>
      <c r="E15" s="5">
        <v>2</v>
      </c>
      <c r="F15" s="115"/>
    </row>
    <row r="16" spans="1:7" ht="30" customHeight="1" x14ac:dyDescent="0.25">
      <c r="A16" s="116"/>
      <c r="B16" s="113"/>
      <c r="C16" s="107"/>
      <c r="D16" s="63" t="s">
        <v>48</v>
      </c>
      <c r="E16" s="5">
        <v>0</v>
      </c>
      <c r="F16" s="115"/>
    </row>
    <row r="17" spans="1:6" ht="15.75" customHeight="1" x14ac:dyDescent="0.25">
      <c r="A17" s="123">
        <v>4</v>
      </c>
      <c r="B17" s="137" t="s">
        <v>494</v>
      </c>
      <c r="C17" s="169" t="s">
        <v>509</v>
      </c>
      <c r="D17" s="63" t="s">
        <v>60</v>
      </c>
      <c r="E17" s="5">
        <v>2</v>
      </c>
      <c r="F17" s="115"/>
    </row>
    <row r="18" spans="1:6" ht="84.75" customHeight="1" x14ac:dyDescent="0.25">
      <c r="A18" s="123"/>
      <c r="B18" s="137"/>
      <c r="C18" s="171"/>
      <c r="D18" s="63" t="s">
        <v>48</v>
      </c>
      <c r="E18" s="5">
        <v>0</v>
      </c>
      <c r="F18" s="115"/>
    </row>
    <row r="19" spans="1:6" ht="42.75" customHeight="1" x14ac:dyDescent="0.25">
      <c r="A19" s="123">
        <v>5</v>
      </c>
      <c r="B19" s="111" t="s">
        <v>496</v>
      </c>
      <c r="C19" s="106" t="s">
        <v>497</v>
      </c>
      <c r="D19" s="59" t="s">
        <v>498</v>
      </c>
      <c r="E19" s="5">
        <v>2</v>
      </c>
      <c r="F19" s="115"/>
    </row>
    <row r="20" spans="1:6" ht="40.5" customHeight="1" x14ac:dyDescent="0.25">
      <c r="A20" s="123"/>
      <c r="B20" s="112"/>
      <c r="C20" s="132"/>
      <c r="D20" s="59" t="s">
        <v>499</v>
      </c>
      <c r="E20" s="5">
        <v>1</v>
      </c>
      <c r="F20" s="115"/>
    </row>
    <row r="21" spans="1:6" ht="36.75" customHeight="1" x14ac:dyDescent="0.25">
      <c r="A21" s="123"/>
      <c r="B21" s="113"/>
      <c r="C21" s="107"/>
      <c r="D21" s="59" t="s">
        <v>500</v>
      </c>
      <c r="E21" s="5">
        <v>0</v>
      </c>
      <c r="F21" s="115"/>
    </row>
    <row r="22" spans="1:6" ht="27" customHeight="1" x14ac:dyDescent="0.25">
      <c r="A22" s="114">
        <v>6</v>
      </c>
      <c r="B22" s="111" t="s">
        <v>501</v>
      </c>
      <c r="C22" s="106" t="s">
        <v>502</v>
      </c>
      <c r="D22" s="63" t="s">
        <v>503</v>
      </c>
      <c r="E22" s="5">
        <v>2</v>
      </c>
      <c r="F22" s="115"/>
    </row>
    <row r="23" spans="1:6" ht="21" customHeight="1" x14ac:dyDescent="0.25">
      <c r="A23" s="115"/>
      <c r="B23" s="112"/>
      <c r="C23" s="132"/>
      <c r="D23" s="63" t="s">
        <v>504</v>
      </c>
      <c r="E23" s="5">
        <v>1</v>
      </c>
      <c r="F23" s="115"/>
    </row>
    <row r="24" spans="1:6" ht="20.25" customHeight="1" x14ac:dyDescent="0.25">
      <c r="A24" s="116"/>
      <c r="B24" s="113"/>
      <c r="C24" s="107"/>
      <c r="D24" s="63" t="s">
        <v>505</v>
      </c>
      <c r="E24" s="5">
        <v>0</v>
      </c>
      <c r="F24" s="115"/>
    </row>
    <row r="25" spans="1:6" ht="15" customHeight="1" x14ac:dyDescent="0.25">
      <c r="A25" s="114">
        <v>7</v>
      </c>
      <c r="B25" s="111" t="s">
        <v>522</v>
      </c>
      <c r="C25" s="106" t="s">
        <v>523</v>
      </c>
      <c r="D25" s="63" t="s">
        <v>60</v>
      </c>
      <c r="E25" s="5">
        <v>2</v>
      </c>
      <c r="F25" s="115"/>
    </row>
    <row r="26" spans="1:6" ht="48" customHeight="1" x14ac:dyDescent="0.25">
      <c r="A26" s="116"/>
      <c r="B26" s="113"/>
      <c r="C26" s="107"/>
      <c r="D26" s="63" t="s">
        <v>48</v>
      </c>
      <c r="E26" s="5">
        <v>0</v>
      </c>
      <c r="F26" s="115"/>
    </row>
    <row r="27" spans="1:6" ht="15.75" x14ac:dyDescent="0.25">
      <c r="A27" s="4"/>
      <c r="B27" s="7" t="s">
        <v>11</v>
      </c>
      <c r="C27" s="7"/>
      <c r="D27" s="6" t="s">
        <v>12</v>
      </c>
      <c r="E27" s="5">
        <f>E22+E19+E17+E15+E13+E11+E25</f>
        <v>13</v>
      </c>
      <c r="F27" s="116"/>
    </row>
    <row r="29" spans="1:6" x14ac:dyDescent="0.25">
      <c r="B29" t="s">
        <v>20</v>
      </c>
    </row>
    <row r="30" spans="1:6" x14ac:dyDescent="0.25">
      <c r="B30" t="s">
        <v>14</v>
      </c>
    </row>
    <row r="31" spans="1:6" x14ac:dyDescent="0.25">
      <c r="B31" s="136" t="s">
        <v>15</v>
      </c>
      <c r="C31" s="136"/>
      <c r="D31" s="136"/>
      <c r="E31" s="136"/>
      <c r="F31" s="136"/>
    </row>
    <row r="32" spans="1:6" x14ac:dyDescent="0.25">
      <c r="B32" s="136"/>
      <c r="C32" s="136"/>
      <c r="D32" s="136"/>
      <c r="E32" s="136"/>
      <c r="F32" s="136"/>
    </row>
    <row r="33" spans="1:7" ht="15" customHeight="1" x14ac:dyDescent="0.25">
      <c r="B33" t="s">
        <v>50</v>
      </c>
    </row>
    <row r="34" spans="1:7" ht="15" customHeight="1" x14ac:dyDescent="0.25">
      <c r="B34" t="s">
        <v>49</v>
      </c>
    </row>
    <row r="35" spans="1:7" ht="36" customHeight="1" x14ac:dyDescent="0.25">
      <c r="B35" s="139" t="s">
        <v>212</v>
      </c>
      <c r="C35" s="139"/>
      <c r="D35" s="139"/>
      <c r="E35" s="139"/>
      <c r="F35" s="139"/>
      <c r="G35" s="11"/>
    </row>
    <row r="36" spans="1:7" ht="78.75" customHeight="1" x14ac:dyDescent="0.25">
      <c r="B36" s="139" t="s">
        <v>122</v>
      </c>
      <c r="C36" s="139"/>
      <c r="D36" s="139"/>
      <c r="E36" s="139"/>
      <c r="F36" s="139"/>
    </row>
    <row r="37" spans="1:7" ht="15" customHeight="1" x14ac:dyDescent="0.25">
      <c r="B37" s="88"/>
      <c r="C37" s="88"/>
      <c r="D37" s="88"/>
      <c r="E37" s="88"/>
      <c r="F37" s="88"/>
    </row>
    <row r="38" spans="1:7" ht="15" customHeight="1" x14ac:dyDescent="0.25">
      <c r="B38" s="88"/>
      <c r="C38" s="88"/>
      <c r="D38" s="88"/>
      <c r="E38" s="88"/>
      <c r="F38" s="88"/>
    </row>
    <row r="40" spans="1:7" ht="15.75" x14ac:dyDescent="0.25">
      <c r="A40" s="33"/>
      <c r="B40" s="33"/>
      <c r="C40" s="14"/>
      <c r="D40" s="14"/>
      <c r="E40" s="14"/>
    </row>
  </sheetData>
  <mergeCells count="27">
    <mergeCell ref="A22:A24"/>
    <mergeCell ref="B22:B24"/>
    <mergeCell ref="C22:C24"/>
    <mergeCell ref="A25:A26"/>
    <mergeCell ref="B25:B26"/>
    <mergeCell ref="C25:C26"/>
    <mergeCell ref="B17:B18"/>
    <mergeCell ref="C17:C18"/>
    <mergeCell ref="B31:F32"/>
    <mergeCell ref="B35:F35"/>
    <mergeCell ref="B36:F36"/>
    <mergeCell ref="A19:A21"/>
    <mergeCell ref="B19:B21"/>
    <mergeCell ref="C19:C21"/>
    <mergeCell ref="D3:G6"/>
    <mergeCell ref="B7:F8"/>
    <mergeCell ref="A11:A12"/>
    <mergeCell ref="B11:B12"/>
    <mergeCell ref="C11:C12"/>
    <mergeCell ref="F11:F27"/>
    <mergeCell ref="A13:A14"/>
    <mergeCell ref="B13:B14"/>
    <mergeCell ref="C13:C14"/>
    <mergeCell ref="A15:A16"/>
    <mergeCell ref="B15:B16"/>
    <mergeCell ref="C15:C16"/>
    <mergeCell ref="A17:A18"/>
  </mergeCells>
  <pageMargins left="0.7" right="0.7" top="0.75" bottom="0.75" header="0.3" footer="0.3"/>
  <pageSetup paperSize="9" scale="5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2:I33"/>
  <sheetViews>
    <sheetView workbookViewId="0">
      <selection activeCell="I13" sqref="I13"/>
    </sheetView>
  </sheetViews>
  <sheetFormatPr defaultRowHeight="15" x14ac:dyDescent="0.25"/>
  <cols>
    <col min="1" max="1" width="4.7109375" customWidth="1"/>
    <col min="2" max="2" width="71.5703125" customWidth="1"/>
    <col min="3" max="3" width="27.85546875" customWidth="1"/>
    <col min="4" max="4" width="14" customWidth="1"/>
    <col min="6" max="6" width="10.7109375" customWidth="1"/>
  </cols>
  <sheetData>
    <row r="2" spans="1:7" ht="15.75" x14ac:dyDescent="0.25">
      <c r="E2" s="3" t="s">
        <v>117</v>
      </c>
    </row>
    <row r="3" spans="1:7" ht="15" customHeight="1" x14ac:dyDescent="0.25">
      <c r="D3" s="157" t="s">
        <v>79</v>
      </c>
      <c r="E3" s="157"/>
      <c r="F3" s="157"/>
      <c r="G3" s="157"/>
    </row>
    <row r="4" spans="1:7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ht="15.75" x14ac:dyDescent="0.25">
      <c r="A6" s="13"/>
      <c r="B6" s="13"/>
      <c r="C6" s="13"/>
      <c r="D6" s="157"/>
      <c r="E6" s="157"/>
      <c r="F6" s="157"/>
      <c r="G6" s="157"/>
    </row>
    <row r="7" spans="1:7" ht="15.75" x14ac:dyDescent="0.25">
      <c r="B7" s="13" t="s">
        <v>16</v>
      </c>
      <c r="C7" s="13"/>
      <c r="D7" s="13"/>
      <c r="E7" s="13"/>
      <c r="F7" s="13"/>
    </row>
    <row r="8" spans="1:7" x14ac:dyDescent="0.25">
      <c r="B8" s="29" t="s">
        <v>119</v>
      </c>
      <c r="C8" s="29"/>
    </row>
    <row r="9" spans="1:7" ht="31.5" x14ac:dyDescent="0.25">
      <c r="A9" s="4" t="s">
        <v>1</v>
      </c>
      <c r="B9" s="5" t="s">
        <v>13</v>
      </c>
      <c r="C9" s="5" t="s">
        <v>317</v>
      </c>
      <c r="D9" s="5" t="s">
        <v>2</v>
      </c>
      <c r="E9" s="4" t="s">
        <v>3</v>
      </c>
      <c r="F9" s="5" t="s">
        <v>32</v>
      </c>
    </row>
    <row r="10" spans="1:7" ht="42" customHeight="1" x14ac:dyDescent="0.25">
      <c r="A10" s="123">
        <v>1</v>
      </c>
      <c r="B10" s="122" t="s">
        <v>232</v>
      </c>
      <c r="C10" s="106" t="s">
        <v>319</v>
      </c>
      <c r="D10" s="4" t="s">
        <v>10</v>
      </c>
      <c r="E10" s="5">
        <v>2</v>
      </c>
      <c r="F10" s="115" t="s">
        <v>222</v>
      </c>
    </row>
    <row r="11" spans="1:7" ht="36" customHeight="1" x14ac:dyDescent="0.25">
      <c r="A11" s="123"/>
      <c r="B11" s="122"/>
      <c r="C11" s="107"/>
      <c r="D11" s="4" t="s">
        <v>48</v>
      </c>
      <c r="E11" s="5">
        <v>0</v>
      </c>
      <c r="F11" s="115"/>
    </row>
    <row r="12" spans="1:7" ht="32.25" customHeight="1" x14ac:dyDescent="0.25">
      <c r="A12" s="123">
        <v>2</v>
      </c>
      <c r="B12" s="125" t="s">
        <v>216</v>
      </c>
      <c r="C12" s="106" t="s">
        <v>340</v>
      </c>
      <c r="D12" s="4" t="s">
        <v>60</v>
      </c>
      <c r="E12" s="5">
        <v>1</v>
      </c>
      <c r="F12" s="115"/>
    </row>
    <row r="13" spans="1:7" ht="31.5" customHeight="1" x14ac:dyDescent="0.25">
      <c r="A13" s="123"/>
      <c r="B13" s="125"/>
      <c r="C13" s="107"/>
      <c r="D13" s="4" t="s">
        <v>48</v>
      </c>
      <c r="E13" s="5">
        <v>0</v>
      </c>
      <c r="F13" s="115"/>
    </row>
    <row r="14" spans="1:7" ht="15.75" customHeight="1" x14ac:dyDescent="0.25">
      <c r="A14" s="123">
        <v>3</v>
      </c>
      <c r="B14" s="117" t="s">
        <v>233</v>
      </c>
      <c r="C14" s="106" t="s">
        <v>339</v>
      </c>
      <c r="D14" s="4" t="s">
        <v>60</v>
      </c>
      <c r="E14" s="5">
        <v>2</v>
      </c>
      <c r="F14" s="115"/>
    </row>
    <row r="15" spans="1:7" ht="46.5" customHeight="1" x14ac:dyDescent="0.25">
      <c r="A15" s="123"/>
      <c r="B15" s="118"/>
      <c r="C15" s="107"/>
      <c r="D15" s="4" t="s">
        <v>48</v>
      </c>
      <c r="E15" s="5">
        <v>0</v>
      </c>
      <c r="F15" s="115"/>
    </row>
    <row r="16" spans="1:7" ht="31.5" customHeight="1" x14ac:dyDescent="0.25">
      <c r="A16" s="123">
        <v>4</v>
      </c>
      <c r="B16" s="137" t="s">
        <v>234</v>
      </c>
      <c r="C16" s="106" t="s">
        <v>342</v>
      </c>
      <c r="D16" s="4" t="s">
        <v>19</v>
      </c>
      <c r="E16" s="5">
        <v>2</v>
      </c>
      <c r="F16" s="115"/>
    </row>
    <row r="17" spans="1:9" ht="31.5" x14ac:dyDescent="0.25">
      <c r="A17" s="123"/>
      <c r="B17" s="137"/>
      <c r="C17" s="107"/>
      <c r="D17" s="4" t="s">
        <v>48</v>
      </c>
      <c r="E17" s="5">
        <v>0</v>
      </c>
      <c r="F17" s="115"/>
    </row>
    <row r="18" spans="1:9" ht="30.75" customHeight="1" x14ac:dyDescent="0.25">
      <c r="A18" s="123">
        <v>5</v>
      </c>
      <c r="B18" s="125" t="s">
        <v>66</v>
      </c>
      <c r="C18" s="106" t="s">
        <v>355</v>
      </c>
      <c r="D18" s="4" t="s">
        <v>19</v>
      </c>
      <c r="E18" s="5">
        <v>2</v>
      </c>
      <c r="F18" s="115"/>
    </row>
    <row r="19" spans="1:9" ht="35.25" customHeight="1" x14ac:dyDescent="0.25">
      <c r="A19" s="123"/>
      <c r="B19" s="125"/>
      <c r="C19" s="107"/>
      <c r="D19" s="4" t="s">
        <v>48</v>
      </c>
      <c r="E19" s="5">
        <v>0</v>
      </c>
      <c r="F19" s="115"/>
    </row>
    <row r="20" spans="1:9" ht="15.75" customHeight="1" x14ac:dyDescent="0.25">
      <c r="A20" s="123">
        <v>6</v>
      </c>
      <c r="B20" s="137" t="s">
        <v>84</v>
      </c>
      <c r="C20" s="106" t="s">
        <v>354</v>
      </c>
      <c r="D20" s="4" t="s">
        <v>60</v>
      </c>
      <c r="E20" s="5">
        <v>1</v>
      </c>
      <c r="F20" s="115"/>
    </row>
    <row r="21" spans="1:9" ht="32.25" customHeight="1" x14ac:dyDescent="0.25">
      <c r="A21" s="123"/>
      <c r="B21" s="137"/>
      <c r="C21" s="107"/>
      <c r="D21" s="4" t="s">
        <v>48</v>
      </c>
      <c r="E21" s="5">
        <v>0</v>
      </c>
      <c r="F21" s="115"/>
    </row>
    <row r="22" spans="1:9" ht="32.25" customHeight="1" x14ac:dyDescent="0.25">
      <c r="A22" s="114">
        <v>7</v>
      </c>
      <c r="B22" s="125" t="s">
        <v>303</v>
      </c>
      <c r="C22" s="106" t="s">
        <v>321</v>
      </c>
      <c r="D22" s="4" t="s">
        <v>6</v>
      </c>
      <c r="E22" s="5">
        <v>2</v>
      </c>
      <c r="F22" s="115"/>
      <c r="I22" s="48"/>
    </row>
    <row r="23" spans="1:9" ht="32.25" customHeight="1" x14ac:dyDescent="0.25">
      <c r="A23" s="115"/>
      <c r="B23" s="125"/>
      <c r="C23" s="132"/>
      <c r="D23" s="4" t="s">
        <v>7</v>
      </c>
      <c r="E23" s="5">
        <v>1</v>
      </c>
      <c r="F23" s="115"/>
    </row>
    <row r="24" spans="1:9" ht="20.25" customHeight="1" x14ac:dyDescent="0.25">
      <c r="A24" s="116"/>
      <c r="B24" s="125"/>
      <c r="C24" s="107"/>
      <c r="D24" s="4" t="s">
        <v>8</v>
      </c>
      <c r="E24" s="5">
        <v>0</v>
      </c>
      <c r="F24" s="115"/>
    </row>
    <row r="25" spans="1:9" ht="15.75" x14ac:dyDescent="0.25">
      <c r="A25" s="5"/>
      <c r="B25" s="7" t="s">
        <v>11</v>
      </c>
      <c r="C25" s="7"/>
      <c r="D25" s="6" t="s">
        <v>12</v>
      </c>
      <c r="E25" s="5">
        <f>E10+E12+E14+E16+E18+E20+E22</f>
        <v>12</v>
      </c>
      <c r="F25" s="116"/>
    </row>
    <row r="27" spans="1:9" x14ac:dyDescent="0.25">
      <c r="B27" t="s">
        <v>20</v>
      </c>
    </row>
    <row r="28" spans="1:9" x14ac:dyDescent="0.25">
      <c r="B28" t="s">
        <v>14</v>
      </c>
    </row>
    <row r="29" spans="1:9" x14ac:dyDescent="0.25">
      <c r="B29" s="136" t="s">
        <v>15</v>
      </c>
      <c r="C29" s="136"/>
      <c r="D29" s="136"/>
      <c r="E29" s="136"/>
      <c r="F29" s="136"/>
    </row>
    <row r="30" spans="1:9" x14ac:dyDescent="0.25">
      <c r="B30" s="136"/>
      <c r="C30" s="136"/>
      <c r="D30" s="136"/>
      <c r="E30" s="136"/>
      <c r="F30" s="136"/>
    </row>
    <row r="31" spans="1:9" ht="27" customHeight="1" x14ac:dyDescent="0.25">
      <c r="B31" s="139" t="s">
        <v>212</v>
      </c>
      <c r="C31" s="139"/>
      <c r="D31" s="139"/>
      <c r="E31" s="139"/>
      <c r="F31" s="139"/>
    </row>
    <row r="32" spans="1:9" ht="27.75" customHeight="1" x14ac:dyDescent="0.25">
      <c r="B32" s="140" t="s">
        <v>121</v>
      </c>
      <c r="C32" s="140"/>
      <c r="D32" s="140"/>
      <c r="E32" s="140"/>
      <c r="F32" s="140"/>
    </row>
    <row r="33" spans="2:7" ht="79.5" customHeight="1" x14ac:dyDescent="0.25">
      <c r="B33" s="136" t="s">
        <v>120</v>
      </c>
      <c r="C33" s="136"/>
      <c r="D33" s="136"/>
      <c r="E33" s="136"/>
      <c r="F33" s="136"/>
      <c r="G33" s="136"/>
    </row>
  </sheetData>
  <mergeCells count="27">
    <mergeCell ref="C14:C15"/>
    <mergeCell ref="C16:C17"/>
    <mergeCell ref="C18:C19"/>
    <mergeCell ref="C20:C21"/>
    <mergeCell ref="C22:C24"/>
    <mergeCell ref="B29:F30"/>
    <mergeCell ref="B32:F32"/>
    <mergeCell ref="B33:G33"/>
    <mergeCell ref="B22:B24"/>
    <mergeCell ref="A22:A24"/>
    <mergeCell ref="B31:F31"/>
    <mergeCell ref="D3:G6"/>
    <mergeCell ref="F10:F25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C10:C11"/>
    <mergeCell ref="C12:C13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K269"/>
  <sheetViews>
    <sheetView workbookViewId="0">
      <selection activeCell="C2" sqref="C2:E4"/>
    </sheetView>
  </sheetViews>
  <sheetFormatPr defaultRowHeight="15.75" x14ac:dyDescent="0.25"/>
  <cols>
    <col min="1" max="1" width="6.7109375" style="33" customWidth="1"/>
    <col min="2" max="2" width="42.7109375" style="33" customWidth="1"/>
    <col min="3" max="3" width="20.42578125" style="14" customWidth="1"/>
    <col min="4" max="4" width="15.7109375" style="14" customWidth="1"/>
    <col min="5" max="5" width="10.7109375" style="14" customWidth="1"/>
    <col min="6" max="6" width="10.28515625" style="33" customWidth="1"/>
    <col min="7" max="7" width="9.5703125" style="33" customWidth="1"/>
    <col min="8" max="10" width="9.140625" style="33"/>
    <col min="11" max="11" width="12.140625" style="33" customWidth="1"/>
    <col min="12" max="12" width="11.7109375" style="33" customWidth="1"/>
    <col min="13" max="13" width="11.85546875" style="33" customWidth="1"/>
    <col min="14" max="14" width="12.42578125" style="33" customWidth="1"/>
    <col min="15" max="15" width="10.42578125" style="33" customWidth="1"/>
    <col min="16" max="16" width="10" style="33" customWidth="1"/>
    <col min="17" max="17" width="9.140625" style="33"/>
    <col min="18" max="18" width="9.7109375" style="33" customWidth="1"/>
    <col min="19" max="16384" width="9.140625" style="33"/>
  </cols>
  <sheetData>
    <row r="1" spans="1:6" x14ac:dyDescent="0.25">
      <c r="D1" s="105" t="s">
        <v>539</v>
      </c>
      <c r="E1" s="105"/>
    </row>
    <row r="2" spans="1:6" ht="15.75" customHeight="1" x14ac:dyDescent="0.25">
      <c r="C2" s="133" t="s">
        <v>598</v>
      </c>
      <c r="D2" s="133"/>
      <c r="E2" s="133"/>
    </row>
    <row r="3" spans="1:6" ht="27" customHeight="1" x14ac:dyDescent="0.25">
      <c r="C3" s="133"/>
      <c r="D3" s="133"/>
      <c r="E3" s="133"/>
    </row>
    <row r="4" spans="1:6" ht="37.5" customHeight="1" x14ac:dyDescent="0.25">
      <c r="C4" s="133"/>
      <c r="D4" s="133"/>
      <c r="E4" s="133"/>
    </row>
    <row r="5" spans="1:6" ht="21.75" customHeight="1" x14ac:dyDescent="0.25">
      <c r="A5" s="20" t="s">
        <v>388</v>
      </c>
      <c r="E5" s="10"/>
    </row>
    <row r="6" spans="1:6" ht="13.5" customHeight="1" x14ac:dyDescent="0.25">
      <c r="A6" s="28" t="s">
        <v>510</v>
      </c>
      <c r="E6" s="10"/>
    </row>
    <row r="7" spans="1:6" x14ac:dyDescent="0.25">
      <c r="A7" s="13" t="s">
        <v>386</v>
      </c>
      <c r="C7" s="69"/>
      <c r="D7" s="69"/>
      <c r="E7" s="69"/>
    </row>
    <row r="8" spans="1:6" x14ac:dyDescent="0.25">
      <c r="A8" s="28" t="s">
        <v>387</v>
      </c>
      <c r="C8" s="69"/>
    </row>
    <row r="9" spans="1:6" ht="31.5" x14ac:dyDescent="0.25">
      <c r="A9" s="4" t="s">
        <v>1</v>
      </c>
      <c r="B9" s="5" t="s">
        <v>13</v>
      </c>
      <c r="C9" s="5" t="s">
        <v>317</v>
      </c>
      <c r="D9" s="5" t="s">
        <v>2</v>
      </c>
      <c r="E9" s="5" t="s">
        <v>3</v>
      </c>
    </row>
    <row r="10" spans="1:6" ht="47.25" customHeight="1" x14ac:dyDescent="0.25">
      <c r="A10" s="114">
        <v>1</v>
      </c>
      <c r="B10" s="122" t="s">
        <v>429</v>
      </c>
      <c r="C10" s="120" t="s">
        <v>430</v>
      </c>
      <c r="D10" s="5" t="s">
        <v>77</v>
      </c>
      <c r="E10" s="5">
        <v>0</v>
      </c>
      <c r="F10" s="10"/>
    </row>
    <row r="11" spans="1:6" ht="48" customHeight="1" x14ac:dyDescent="0.25">
      <c r="A11" s="116"/>
      <c r="B11" s="122"/>
      <c r="C11" s="121"/>
      <c r="D11" s="5" t="s">
        <v>4</v>
      </c>
      <c r="E11" s="5">
        <v>-2</v>
      </c>
      <c r="F11" s="10"/>
    </row>
    <row r="12" spans="1:6" ht="43.5" customHeight="1" x14ac:dyDescent="0.25">
      <c r="A12" s="114">
        <v>2</v>
      </c>
      <c r="B12" s="117" t="s">
        <v>293</v>
      </c>
      <c r="C12" s="120" t="s">
        <v>405</v>
      </c>
      <c r="D12" s="5" t="s">
        <v>57</v>
      </c>
      <c r="E12" s="5">
        <v>2</v>
      </c>
      <c r="F12" s="10"/>
    </row>
    <row r="13" spans="1:6" ht="44.25" customHeight="1" x14ac:dyDescent="0.25">
      <c r="A13" s="116"/>
      <c r="B13" s="118"/>
      <c r="C13" s="121"/>
      <c r="D13" s="5" t="s">
        <v>48</v>
      </c>
      <c r="E13" s="5">
        <v>0</v>
      </c>
      <c r="F13" s="10"/>
    </row>
    <row r="14" spans="1:6" ht="42" customHeight="1" x14ac:dyDescent="0.25">
      <c r="A14" s="135">
        <v>3</v>
      </c>
      <c r="B14" s="122" t="s">
        <v>392</v>
      </c>
      <c r="C14" s="120" t="s">
        <v>394</v>
      </c>
      <c r="D14" s="5" t="s">
        <v>389</v>
      </c>
      <c r="E14" s="5">
        <v>2</v>
      </c>
      <c r="F14" s="10"/>
    </row>
    <row r="15" spans="1:6" ht="25.5" customHeight="1" x14ac:dyDescent="0.25">
      <c r="A15" s="135"/>
      <c r="B15" s="122"/>
      <c r="C15" s="130"/>
      <c r="D15" s="5" t="s">
        <v>390</v>
      </c>
      <c r="E15" s="5">
        <v>1</v>
      </c>
      <c r="F15" s="10"/>
    </row>
    <row r="16" spans="1:6" ht="39.75" customHeight="1" x14ac:dyDescent="0.25">
      <c r="A16" s="135"/>
      <c r="B16" s="122"/>
      <c r="C16" s="121"/>
      <c r="D16" s="5" t="s">
        <v>391</v>
      </c>
      <c r="E16" s="5">
        <v>0</v>
      </c>
      <c r="F16" s="10"/>
    </row>
    <row r="17" spans="1:7" ht="31.5" customHeight="1" x14ac:dyDescent="0.25">
      <c r="A17" s="114">
        <v>4</v>
      </c>
      <c r="B17" s="117" t="s">
        <v>393</v>
      </c>
      <c r="C17" s="120" t="s">
        <v>329</v>
      </c>
      <c r="D17" s="5" t="s">
        <v>60</v>
      </c>
      <c r="E17" s="5">
        <v>2</v>
      </c>
      <c r="F17" s="10"/>
    </row>
    <row r="18" spans="1:7" ht="31.5" x14ac:dyDescent="0.25">
      <c r="A18" s="116"/>
      <c r="B18" s="118"/>
      <c r="C18" s="121"/>
      <c r="D18" s="5" t="s">
        <v>48</v>
      </c>
      <c r="E18" s="5">
        <v>0</v>
      </c>
      <c r="F18" s="10"/>
    </row>
    <row r="19" spans="1:7" x14ac:dyDescent="0.25">
      <c r="A19" s="4"/>
      <c r="B19" s="7" t="s">
        <v>9</v>
      </c>
      <c r="C19" s="5"/>
      <c r="D19" s="5" t="s">
        <v>12</v>
      </c>
      <c r="E19" s="5">
        <f>E14+E12+E17+E10</f>
        <v>6</v>
      </c>
      <c r="F19" s="10"/>
    </row>
    <row r="25" spans="1:7" customFormat="1" x14ac:dyDescent="0.25">
      <c r="A25" s="13" t="s">
        <v>16</v>
      </c>
      <c r="B25" s="33"/>
      <c r="C25" s="69"/>
      <c r="D25" s="69"/>
      <c r="E25" s="69"/>
    </row>
    <row r="26" spans="1:7" customFormat="1" ht="15" x14ac:dyDescent="0.25">
      <c r="A26" s="29"/>
      <c r="C26" s="70"/>
      <c r="D26" s="70"/>
      <c r="E26" s="70"/>
    </row>
    <row r="27" spans="1:7" customFormat="1" ht="31.5" x14ac:dyDescent="0.25">
      <c r="A27" s="4" t="s">
        <v>1</v>
      </c>
      <c r="B27" s="5" t="s">
        <v>13</v>
      </c>
      <c r="C27" s="5" t="s">
        <v>317</v>
      </c>
      <c r="D27" s="5" t="s">
        <v>2</v>
      </c>
      <c r="E27" s="5" t="s">
        <v>3</v>
      </c>
      <c r="F27" s="101"/>
      <c r="G27" s="101"/>
    </row>
    <row r="28" spans="1:7" customFormat="1" ht="48" customHeight="1" x14ac:dyDescent="0.25">
      <c r="A28" s="123">
        <v>1</v>
      </c>
      <c r="B28" s="122" t="s">
        <v>429</v>
      </c>
      <c r="C28" s="120" t="s">
        <v>430</v>
      </c>
      <c r="D28" s="5" t="s">
        <v>77</v>
      </c>
      <c r="E28" s="5">
        <v>0</v>
      </c>
      <c r="F28" s="10"/>
      <c r="G28" s="10"/>
    </row>
    <row r="29" spans="1:7" customFormat="1" ht="35.25" customHeight="1" x14ac:dyDescent="0.25">
      <c r="A29" s="123"/>
      <c r="B29" s="122"/>
      <c r="C29" s="121"/>
      <c r="D29" s="5" t="s">
        <v>4</v>
      </c>
      <c r="E29" s="5">
        <v>-2</v>
      </c>
      <c r="F29" s="10"/>
      <c r="G29" s="10"/>
    </row>
    <row r="30" spans="1:7" customFormat="1" ht="64.5" customHeight="1" x14ac:dyDescent="0.25">
      <c r="A30" s="114">
        <v>2</v>
      </c>
      <c r="B30" s="117" t="s">
        <v>293</v>
      </c>
      <c r="C30" s="120" t="s">
        <v>405</v>
      </c>
      <c r="D30" s="5" t="s">
        <v>57</v>
      </c>
      <c r="E30" s="5">
        <v>2</v>
      </c>
      <c r="F30" s="10"/>
      <c r="G30" s="10"/>
    </row>
    <row r="31" spans="1:7" customFormat="1" ht="71.25" customHeight="1" x14ac:dyDescent="0.25">
      <c r="A31" s="116"/>
      <c r="B31" s="118"/>
      <c r="C31" s="121"/>
      <c r="D31" s="5" t="s">
        <v>48</v>
      </c>
      <c r="E31" s="5">
        <v>0</v>
      </c>
      <c r="F31" s="10"/>
      <c r="G31" s="10"/>
    </row>
    <row r="32" spans="1:7" customFormat="1" ht="39.75" customHeight="1" x14ac:dyDescent="0.25">
      <c r="A32" s="114">
        <v>3</v>
      </c>
      <c r="B32" s="117" t="s">
        <v>316</v>
      </c>
      <c r="C32" s="120" t="s">
        <v>394</v>
      </c>
      <c r="D32" s="5" t="s">
        <v>389</v>
      </c>
      <c r="E32" s="5">
        <v>2</v>
      </c>
      <c r="F32" s="10"/>
      <c r="G32" s="10"/>
    </row>
    <row r="33" spans="1:7" customFormat="1" ht="21" customHeight="1" x14ac:dyDescent="0.25">
      <c r="A33" s="115"/>
      <c r="B33" s="131"/>
      <c r="C33" s="130"/>
      <c r="D33" s="5" t="s">
        <v>390</v>
      </c>
      <c r="E33" s="5">
        <v>1</v>
      </c>
      <c r="F33" s="10"/>
      <c r="G33" s="10"/>
    </row>
    <row r="34" spans="1:7" customFormat="1" ht="32.25" customHeight="1" x14ac:dyDescent="0.25">
      <c r="A34" s="116"/>
      <c r="B34" s="118"/>
      <c r="C34" s="121"/>
      <c r="D34" s="5" t="s">
        <v>391</v>
      </c>
      <c r="E34" s="5">
        <v>0</v>
      </c>
      <c r="F34" s="10"/>
      <c r="G34" s="10"/>
    </row>
    <row r="35" spans="1:7" customFormat="1" ht="31.5" customHeight="1" x14ac:dyDescent="0.25">
      <c r="A35" s="134">
        <v>4</v>
      </c>
      <c r="B35" s="117" t="s">
        <v>393</v>
      </c>
      <c r="C35" s="106" t="s">
        <v>329</v>
      </c>
      <c r="D35" s="5" t="s">
        <v>60</v>
      </c>
      <c r="E35" s="5">
        <v>2</v>
      </c>
      <c r="F35" s="10"/>
      <c r="G35" s="10"/>
    </row>
    <row r="36" spans="1:7" customFormat="1" ht="31.5" customHeight="1" x14ac:dyDescent="0.25">
      <c r="A36" s="134"/>
      <c r="B36" s="118"/>
      <c r="C36" s="107"/>
      <c r="D36" s="5" t="s">
        <v>48</v>
      </c>
      <c r="E36" s="5">
        <v>0</v>
      </c>
      <c r="F36" s="10"/>
      <c r="G36" s="10"/>
    </row>
    <row r="37" spans="1:7" customFormat="1" x14ac:dyDescent="0.25">
      <c r="A37" s="45"/>
      <c r="B37" s="7" t="s">
        <v>11</v>
      </c>
      <c r="C37" s="77"/>
      <c r="D37" s="5" t="s">
        <v>12</v>
      </c>
      <c r="E37" s="5">
        <f>E28+E30+E35+E32</f>
        <v>6</v>
      </c>
      <c r="F37" s="10"/>
      <c r="G37" s="10"/>
    </row>
    <row r="40" spans="1:7" x14ac:dyDescent="0.25">
      <c r="A40" s="13" t="s">
        <v>202</v>
      </c>
      <c r="C40" s="69"/>
      <c r="D40" s="69"/>
      <c r="E40" s="69"/>
    </row>
    <row r="41" spans="1:7" x14ac:dyDescent="0.25">
      <c r="A41" s="28" t="s">
        <v>396</v>
      </c>
    </row>
    <row r="42" spans="1:7" x14ac:dyDescent="0.25">
      <c r="A42" s="29"/>
    </row>
    <row r="43" spans="1:7" ht="31.5" x14ac:dyDescent="0.25">
      <c r="A43" s="4" t="s">
        <v>1</v>
      </c>
      <c r="B43" s="5" t="s">
        <v>13</v>
      </c>
      <c r="C43" s="5" t="s">
        <v>317</v>
      </c>
      <c r="D43" s="5" t="s">
        <v>2</v>
      </c>
      <c r="E43" s="5" t="s">
        <v>3</v>
      </c>
    </row>
    <row r="44" spans="1:7" ht="76.5" customHeight="1" x14ac:dyDescent="0.25">
      <c r="A44" s="123">
        <v>1</v>
      </c>
      <c r="B44" s="117" t="s">
        <v>293</v>
      </c>
      <c r="C44" s="120" t="s">
        <v>405</v>
      </c>
      <c r="D44" s="79" t="s">
        <v>57</v>
      </c>
      <c r="E44" s="5">
        <v>2</v>
      </c>
    </row>
    <row r="45" spans="1:7" ht="59.25" customHeight="1" x14ac:dyDescent="0.25">
      <c r="A45" s="123"/>
      <c r="B45" s="118"/>
      <c r="C45" s="121"/>
      <c r="D45" s="5" t="s">
        <v>48</v>
      </c>
      <c r="E45" s="5">
        <v>0</v>
      </c>
    </row>
    <row r="46" spans="1:7" ht="27.75" customHeight="1" x14ac:dyDescent="0.25">
      <c r="A46" s="114">
        <v>2</v>
      </c>
      <c r="B46" s="117" t="s">
        <v>393</v>
      </c>
      <c r="C46" s="106" t="s">
        <v>329</v>
      </c>
      <c r="D46" s="5" t="s">
        <v>60</v>
      </c>
      <c r="E46" s="5">
        <v>2</v>
      </c>
    </row>
    <row r="47" spans="1:7" ht="31.5" x14ac:dyDescent="0.25">
      <c r="A47" s="116"/>
      <c r="B47" s="118"/>
      <c r="C47" s="107"/>
      <c r="D47" s="5" t="s">
        <v>48</v>
      </c>
      <c r="E47" s="5">
        <v>0</v>
      </c>
    </row>
    <row r="48" spans="1:7" ht="27.75" customHeight="1" x14ac:dyDescent="0.25">
      <c r="A48" s="114">
        <v>3</v>
      </c>
      <c r="B48" s="122" t="s">
        <v>431</v>
      </c>
      <c r="C48" s="106" t="s">
        <v>432</v>
      </c>
      <c r="D48" s="5" t="s">
        <v>77</v>
      </c>
      <c r="E48" s="5">
        <v>0</v>
      </c>
    </row>
    <row r="49" spans="1:5" ht="27.75" customHeight="1" x14ac:dyDescent="0.25">
      <c r="A49" s="116"/>
      <c r="B49" s="122"/>
      <c r="C49" s="107"/>
      <c r="D49" s="5" t="s">
        <v>4</v>
      </c>
      <c r="E49" s="5">
        <v>-2</v>
      </c>
    </row>
    <row r="50" spans="1:5" x14ac:dyDescent="0.25">
      <c r="A50" s="5"/>
      <c r="B50" s="7" t="s">
        <v>11</v>
      </c>
      <c r="C50" s="44"/>
      <c r="D50" s="5" t="s">
        <v>12</v>
      </c>
      <c r="E50" s="5">
        <f>E44+E46+E48</f>
        <v>4</v>
      </c>
    </row>
    <row r="51" spans="1:5" x14ac:dyDescent="0.25">
      <c r="A51" s="10"/>
      <c r="B51" s="41"/>
      <c r="D51" s="10"/>
      <c r="E51" s="10"/>
    </row>
    <row r="52" spans="1:5" x14ac:dyDescent="0.25">
      <c r="A52" s="10"/>
      <c r="B52" s="41"/>
      <c r="D52" s="10"/>
      <c r="E52" s="10"/>
    </row>
    <row r="53" spans="1:5" x14ac:dyDescent="0.25">
      <c r="A53" s="10"/>
      <c r="B53" s="41"/>
      <c r="C53" s="10"/>
      <c r="E53" s="10"/>
    </row>
    <row r="54" spans="1:5" x14ac:dyDescent="0.25">
      <c r="A54" s="10"/>
      <c r="B54" s="41"/>
      <c r="D54" s="10"/>
      <c r="E54" s="10"/>
    </row>
    <row r="56" spans="1:5" customFormat="1" ht="15" customHeight="1" x14ac:dyDescent="0.25">
      <c r="A56" s="20" t="s">
        <v>397</v>
      </c>
      <c r="B56" s="34"/>
      <c r="C56" s="34"/>
      <c r="D56" s="34"/>
      <c r="E56" s="14"/>
    </row>
    <row r="57" spans="1:5" customFormat="1" x14ac:dyDescent="0.25">
      <c r="A57" s="28" t="s">
        <v>398</v>
      </c>
      <c r="B57" s="29"/>
      <c r="C57" s="80"/>
      <c r="D57" s="70"/>
      <c r="E57" s="70"/>
    </row>
    <row r="58" spans="1:5" customFormat="1" ht="31.5" x14ac:dyDescent="0.25">
      <c r="A58" s="4" t="s">
        <v>1</v>
      </c>
      <c r="B58" s="5" t="s">
        <v>13</v>
      </c>
      <c r="C58" s="5" t="s">
        <v>317</v>
      </c>
      <c r="D58" s="5" t="s">
        <v>2</v>
      </c>
      <c r="E58" s="5" t="s">
        <v>3</v>
      </c>
    </row>
    <row r="59" spans="1:5" customFormat="1" ht="33.75" customHeight="1" x14ac:dyDescent="0.25">
      <c r="A59" s="123">
        <v>1</v>
      </c>
      <c r="B59" s="122" t="s">
        <v>245</v>
      </c>
      <c r="C59" s="106" t="s">
        <v>334</v>
      </c>
      <c r="D59" s="5" t="s">
        <v>19</v>
      </c>
      <c r="E59" s="5">
        <v>2</v>
      </c>
    </row>
    <row r="60" spans="1:5" customFormat="1" ht="51.75" customHeight="1" x14ac:dyDescent="0.25">
      <c r="A60" s="123"/>
      <c r="B60" s="122"/>
      <c r="C60" s="107"/>
      <c r="D60" s="5" t="s">
        <v>48</v>
      </c>
      <c r="E60" s="5">
        <v>0</v>
      </c>
    </row>
    <row r="61" spans="1:5" customFormat="1" ht="22.5" customHeight="1" x14ac:dyDescent="0.25">
      <c r="A61" s="123">
        <v>2</v>
      </c>
      <c r="B61" s="117" t="s">
        <v>247</v>
      </c>
      <c r="C61" s="106" t="s">
        <v>395</v>
      </c>
      <c r="D61" s="5" t="s">
        <v>389</v>
      </c>
      <c r="E61" s="5">
        <v>2</v>
      </c>
    </row>
    <row r="62" spans="1:5" customFormat="1" ht="36.75" customHeight="1" x14ac:dyDescent="0.25">
      <c r="A62" s="123"/>
      <c r="B62" s="131"/>
      <c r="C62" s="132"/>
      <c r="D62" s="5" t="s">
        <v>390</v>
      </c>
      <c r="E62" s="5">
        <v>1</v>
      </c>
    </row>
    <row r="63" spans="1:5" customFormat="1" ht="33" customHeight="1" x14ac:dyDescent="0.25">
      <c r="A63" s="123"/>
      <c r="B63" s="118"/>
      <c r="C63" s="132"/>
      <c r="D63" s="5" t="s">
        <v>391</v>
      </c>
      <c r="E63" s="5">
        <v>0</v>
      </c>
    </row>
    <row r="64" spans="1:5" customFormat="1" ht="49.5" customHeight="1" x14ac:dyDescent="0.25">
      <c r="A64" s="114">
        <v>3</v>
      </c>
      <c r="B64" s="117" t="s">
        <v>293</v>
      </c>
      <c r="C64" s="120" t="s">
        <v>405</v>
      </c>
      <c r="D64" s="79" t="s">
        <v>57</v>
      </c>
      <c r="E64" s="5">
        <v>2</v>
      </c>
    </row>
    <row r="65" spans="1:5" customFormat="1" ht="91.5" customHeight="1" x14ac:dyDescent="0.25">
      <c r="A65" s="116"/>
      <c r="B65" s="118"/>
      <c r="C65" s="121"/>
      <c r="D65" s="5" t="s">
        <v>48</v>
      </c>
      <c r="E65" s="5">
        <v>0</v>
      </c>
    </row>
    <row r="66" spans="1:5" customFormat="1" x14ac:dyDescent="0.25">
      <c r="A66" s="114">
        <v>4</v>
      </c>
      <c r="B66" s="117" t="s">
        <v>393</v>
      </c>
      <c r="C66" s="106" t="s">
        <v>329</v>
      </c>
      <c r="D66" s="5" t="s">
        <v>60</v>
      </c>
      <c r="E66" s="5">
        <v>2</v>
      </c>
    </row>
    <row r="67" spans="1:5" customFormat="1" ht="31.5" x14ac:dyDescent="0.25">
      <c r="A67" s="115"/>
      <c r="B67" s="118"/>
      <c r="C67" s="107"/>
      <c r="D67" s="5" t="s">
        <v>48</v>
      </c>
      <c r="E67" s="5">
        <v>0</v>
      </c>
    </row>
    <row r="68" spans="1:5" customFormat="1" x14ac:dyDescent="0.25">
      <c r="A68" s="5"/>
      <c r="B68" s="7" t="s">
        <v>11</v>
      </c>
      <c r="C68" s="5"/>
      <c r="D68" s="5" t="s">
        <v>12</v>
      </c>
      <c r="E68" s="5">
        <f>E66+E61+E64</f>
        <v>6</v>
      </c>
    </row>
    <row r="69" spans="1:5" customFormat="1" x14ac:dyDescent="0.25">
      <c r="A69" s="10"/>
      <c r="B69" s="41"/>
      <c r="C69" s="10"/>
      <c r="D69" s="10"/>
      <c r="E69" s="10"/>
    </row>
    <row r="70" spans="1:5" customFormat="1" x14ac:dyDescent="0.25">
      <c r="A70" s="10"/>
      <c r="C70" s="14"/>
      <c r="D70" s="14"/>
    </row>
    <row r="71" spans="1:5" customFormat="1" x14ac:dyDescent="0.25">
      <c r="A71" s="10"/>
      <c r="B71" s="41"/>
      <c r="C71" s="10"/>
      <c r="D71" s="10"/>
      <c r="E71" s="10"/>
    </row>
    <row r="72" spans="1:5" customFormat="1" x14ac:dyDescent="0.25">
      <c r="A72" s="10"/>
      <c r="B72" s="33"/>
      <c r="C72" s="14"/>
      <c r="D72" s="14"/>
      <c r="E72" s="14"/>
    </row>
    <row r="73" spans="1:5" customFormat="1" ht="15" customHeight="1" x14ac:dyDescent="0.25">
      <c r="A73" s="13" t="s">
        <v>418</v>
      </c>
      <c r="B73" s="33"/>
      <c r="C73" s="34"/>
      <c r="D73" s="34"/>
      <c r="E73" s="34"/>
    </row>
    <row r="74" spans="1:5" customFormat="1" ht="15" customHeight="1" x14ac:dyDescent="0.25">
      <c r="B74" s="78"/>
      <c r="C74" s="34"/>
      <c r="D74" s="34"/>
      <c r="E74" s="34"/>
    </row>
    <row r="75" spans="1:5" customFormat="1" ht="31.5" x14ac:dyDescent="0.25">
      <c r="A75" s="4" t="s">
        <v>1</v>
      </c>
      <c r="B75" s="5" t="s">
        <v>13</v>
      </c>
      <c r="C75" s="5" t="s">
        <v>317</v>
      </c>
      <c r="D75" s="5" t="s">
        <v>2</v>
      </c>
      <c r="E75" s="5" t="s">
        <v>3</v>
      </c>
    </row>
    <row r="76" spans="1:5" customFormat="1" ht="33" customHeight="1" x14ac:dyDescent="0.25">
      <c r="A76" s="114">
        <v>1</v>
      </c>
      <c r="B76" s="117" t="s">
        <v>399</v>
      </c>
      <c r="C76" s="120" t="s">
        <v>394</v>
      </c>
      <c r="D76" s="5" t="s">
        <v>389</v>
      </c>
      <c r="E76" s="5">
        <v>2</v>
      </c>
    </row>
    <row r="77" spans="1:5" customFormat="1" ht="21.75" customHeight="1" x14ac:dyDescent="0.25">
      <c r="A77" s="115"/>
      <c r="B77" s="131"/>
      <c r="C77" s="130"/>
      <c r="D77" s="5" t="s">
        <v>390</v>
      </c>
      <c r="E77" s="5">
        <v>1</v>
      </c>
    </row>
    <row r="78" spans="1:5" customFormat="1" ht="25.5" customHeight="1" x14ac:dyDescent="0.25">
      <c r="A78" s="116"/>
      <c r="B78" s="118"/>
      <c r="C78" s="121"/>
      <c r="D78" s="5" t="s">
        <v>391</v>
      </c>
      <c r="E78" s="5">
        <v>0</v>
      </c>
    </row>
    <row r="79" spans="1:5" customFormat="1" ht="35.25" customHeight="1" x14ac:dyDescent="0.25">
      <c r="A79" s="114">
        <v>2</v>
      </c>
      <c r="B79" s="117" t="s">
        <v>393</v>
      </c>
      <c r="C79" s="106" t="s">
        <v>329</v>
      </c>
      <c r="D79" s="5" t="s">
        <v>60</v>
      </c>
      <c r="E79" s="5">
        <v>2</v>
      </c>
    </row>
    <row r="80" spans="1:5" customFormat="1" ht="31.5" x14ac:dyDescent="0.25">
      <c r="A80" s="116"/>
      <c r="B80" s="118"/>
      <c r="C80" s="107"/>
      <c r="D80" s="5" t="s">
        <v>48</v>
      </c>
      <c r="E80" s="5">
        <v>0</v>
      </c>
    </row>
    <row r="81" spans="1:5" customFormat="1" ht="30" customHeight="1" x14ac:dyDescent="0.25">
      <c r="A81" s="114">
        <v>3</v>
      </c>
      <c r="B81" s="117" t="s">
        <v>419</v>
      </c>
      <c r="C81" s="106" t="s">
        <v>417</v>
      </c>
      <c r="D81" s="25" t="s">
        <v>60</v>
      </c>
      <c r="E81" s="25">
        <v>2</v>
      </c>
    </row>
    <row r="82" spans="1:5" customFormat="1" ht="31.5" x14ac:dyDescent="0.25">
      <c r="A82" s="116"/>
      <c r="B82" s="118"/>
      <c r="C82" s="107"/>
      <c r="D82" s="25" t="s">
        <v>48</v>
      </c>
      <c r="E82" s="25">
        <v>0</v>
      </c>
    </row>
    <row r="83" spans="1:5" customFormat="1" x14ac:dyDescent="0.25">
      <c r="A83" s="4"/>
      <c r="B83" s="7" t="s">
        <v>11</v>
      </c>
      <c r="C83" s="5"/>
      <c r="D83" s="5" t="s">
        <v>12</v>
      </c>
      <c r="E83" s="5">
        <f>E76+E79+E81</f>
        <v>6</v>
      </c>
    </row>
    <row r="86" spans="1:5" customFormat="1" ht="15" customHeight="1" x14ac:dyDescent="0.25">
      <c r="A86" s="20" t="s">
        <v>400</v>
      </c>
      <c r="B86" s="20"/>
      <c r="C86" s="69"/>
      <c r="D86" s="69"/>
      <c r="E86" s="14"/>
    </row>
    <row r="87" spans="1:5" customFormat="1" ht="15" customHeight="1" x14ac:dyDescent="0.25">
      <c r="A87" s="20" t="s">
        <v>401</v>
      </c>
      <c r="B87" s="20"/>
      <c r="C87" s="69"/>
      <c r="D87" s="69"/>
      <c r="E87" s="14"/>
    </row>
    <row r="88" spans="1:5" customFormat="1" x14ac:dyDescent="0.25">
      <c r="A88" s="28" t="s">
        <v>402</v>
      </c>
      <c r="B88" s="29"/>
      <c r="C88" s="70"/>
      <c r="D88" s="70"/>
      <c r="E88" s="70"/>
    </row>
    <row r="89" spans="1:5" customFormat="1" ht="31.5" x14ac:dyDescent="0.25">
      <c r="A89" s="4" t="s">
        <v>1</v>
      </c>
      <c r="B89" s="5" t="s">
        <v>13</v>
      </c>
      <c r="C89" s="5" t="s">
        <v>317</v>
      </c>
      <c r="D89" s="5" t="s">
        <v>2</v>
      </c>
      <c r="E89" s="5" t="s">
        <v>3</v>
      </c>
    </row>
    <row r="90" spans="1:5" customFormat="1" ht="31.5" customHeight="1" x14ac:dyDescent="0.25">
      <c r="A90" s="114">
        <v>1</v>
      </c>
      <c r="B90" s="117" t="s">
        <v>315</v>
      </c>
      <c r="C90" s="120" t="s">
        <v>394</v>
      </c>
      <c r="D90" s="5" t="s">
        <v>389</v>
      </c>
      <c r="E90" s="5">
        <v>2</v>
      </c>
    </row>
    <row r="91" spans="1:5" customFormat="1" ht="24.75" customHeight="1" x14ac:dyDescent="0.25">
      <c r="A91" s="115"/>
      <c r="B91" s="131"/>
      <c r="C91" s="130"/>
      <c r="D91" s="5" t="s">
        <v>390</v>
      </c>
      <c r="E91" s="5">
        <v>1</v>
      </c>
    </row>
    <row r="92" spans="1:5" customFormat="1" ht="27.75" customHeight="1" x14ac:dyDescent="0.25">
      <c r="A92" s="116"/>
      <c r="B92" s="118"/>
      <c r="C92" s="121"/>
      <c r="D92" s="5" t="s">
        <v>391</v>
      </c>
      <c r="E92" s="5">
        <v>0</v>
      </c>
    </row>
    <row r="93" spans="1:5" customFormat="1" ht="22.5" customHeight="1" x14ac:dyDescent="0.25">
      <c r="A93" s="123">
        <v>2</v>
      </c>
      <c r="B93" s="117" t="s">
        <v>393</v>
      </c>
      <c r="C93" s="106" t="s">
        <v>329</v>
      </c>
      <c r="D93" s="5" t="s">
        <v>60</v>
      </c>
      <c r="E93" s="5">
        <v>2</v>
      </c>
    </row>
    <row r="94" spans="1:5" customFormat="1" ht="31.5" x14ac:dyDescent="0.25">
      <c r="A94" s="123"/>
      <c r="B94" s="118"/>
      <c r="C94" s="107"/>
      <c r="D94" s="5" t="s">
        <v>48</v>
      </c>
      <c r="E94" s="5">
        <v>0</v>
      </c>
    </row>
    <row r="95" spans="1:5" customFormat="1" ht="48" customHeight="1" x14ac:dyDescent="0.25">
      <c r="A95" s="114">
        <v>3</v>
      </c>
      <c r="B95" s="117" t="s">
        <v>419</v>
      </c>
      <c r="C95" s="106" t="s">
        <v>417</v>
      </c>
      <c r="D95" s="25" t="s">
        <v>60</v>
      </c>
      <c r="E95" s="25">
        <v>2</v>
      </c>
    </row>
    <row r="96" spans="1:5" customFormat="1" ht="31.5" x14ac:dyDescent="0.25">
      <c r="A96" s="116"/>
      <c r="B96" s="118"/>
      <c r="C96" s="107"/>
      <c r="D96" s="25" t="s">
        <v>48</v>
      </c>
      <c r="E96" s="25">
        <v>0</v>
      </c>
    </row>
    <row r="97" spans="1:5" customFormat="1" x14ac:dyDescent="0.25">
      <c r="A97" s="4"/>
      <c r="B97" s="7" t="s">
        <v>11</v>
      </c>
      <c r="C97" s="5"/>
      <c r="D97" s="5" t="s">
        <v>12</v>
      </c>
      <c r="E97" s="5">
        <f>E90+E93+E95</f>
        <v>6</v>
      </c>
    </row>
    <row r="98" spans="1:5" customFormat="1" x14ac:dyDescent="0.25">
      <c r="A98" s="8"/>
      <c r="B98" s="41"/>
      <c r="C98" s="10"/>
      <c r="D98" s="10"/>
      <c r="E98" s="10"/>
    </row>
    <row r="99" spans="1:5" customFormat="1" x14ac:dyDescent="0.25">
      <c r="A99" s="8"/>
      <c r="B99" s="41"/>
      <c r="C99" s="10"/>
      <c r="D99" s="10"/>
      <c r="E99" s="10"/>
    </row>
    <row r="100" spans="1:5" customFormat="1" x14ac:dyDescent="0.25">
      <c r="A100" s="8"/>
      <c r="B100" s="41"/>
      <c r="C100" s="10"/>
      <c r="D100" s="10"/>
      <c r="E100" s="10"/>
    </row>
    <row r="102" spans="1:5" x14ac:dyDescent="0.25">
      <c r="A102" s="13" t="s">
        <v>114</v>
      </c>
      <c r="C102" s="69"/>
      <c r="D102" s="69"/>
      <c r="E102" s="69"/>
    </row>
    <row r="103" spans="1:5" x14ac:dyDescent="0.25">
      <c r="A103"/>
      <c r="B103" s="29"/>
      <c r="C103" s="80"/>
      <c r="D103" s="69"/>
      <c r="E103" s="69"/>
    </row>
    <row r="104" spans="1:5" ht="47.25" x14ac:dyDescent="0.25">
      <c r="A104" s="5" t="s">
        <v>1</v>
      </c>
      <c r="B104" s="27" t="s">
        <v>25</v>
      </c>
      <c r="C104" s="5" t="s">
        <v>317</v>
      </c>
      <c r="D104" s="5" t="s">
        <v>2</v>
      </c>
      <c r="E104" s="5" t="s">
        <v>3</v>
      </c>
    </row>
    <row r="105" spans="1:5" ht="66.75" customHeight="1" x14ac:dyDescent="0.25">
      <c r="A105" s="114">
        <v>1</v>
      </c>
      <c r="B105" s="111" t="s">
        <v>72</v>
      </c>
      <c r="C105" s="108" t="s">
        <v>404</v>
      </c>
      <c r="D105" s="5" t="s">
        <v>420</v>
      </c>
      <c r="E105" s="44">
        <v>2</v>
      </c>
    </row>
    <row r="106" spans="1:5" x14ac:dyDescent="0.25">
      <c r="A106" s="115"/>
      <c r="B106" s="112"/>
      <c r="C106" s="109"/>
      <c r="D106" s="44" t="s">
        <v>421</v>
      </c>
      <c r="E106" s="44">
        <v>1</v>
      </c>
    </row>
    <row r="107" spans="1:5" x14ac:dyDescent="0.25">
      <c r="A107" s="116"/>
      <c r="B107" s="113"/>
      <c r="C107" s="110"/>
      <c r="D107" s="44" t="s">
        <v>422</v>
      </c>
      <c r="E107" s="44">
        <v>0</v>
      </c>
    </row>
    <row r="108" spans="1:5" ht="73.5" customHeight="1" x14ac:dyDescent="0.25">
      <c r="A108" s="114">
        <v>2</v>
      </c>
      <c r="B108" s="117" t="s">
        <v>293</v>
      </c>
      <c r="C108" s="120" t="s">
        <v>405</v>
      </c>
      <c r="D108" s="5" t="s">
        <v>57</v>
      </c>
      <c r="E108" s="5">
        <v>2</v>
      </c>
    </row>
    <row r="109" spans="1:5" ht="57.75" customHeight="1" x14ac:dyDescent="0.25">
      <c r="A109" s="116"/>
      <c r="B109" s="118"/>
      <c r="C109" s="121"/>
      <c r="D109" s="5" t="s">
        <v>48</v>
      </c>
      <c r="E109" s="5">
        <v>0</v>
      </c>
    </row>
    <row r="110" spans="1:5" ht="31.5" x14ac:dyDescent="0.25">
      <c r="A110" s="114">
        <v>3</v>
      </c>
      <c r="B110" s="122" t="s">
        <v>287</v>
      </c>
      <c r="C110" s="108" t="s">
        <v>407</v>
      </c>
      <c r="D110" s="81" t="s">
        <v>19</v>
      </c>
      <c r="E110" s="5">
        <v>2</v>
      </c>
    </row>
    <row r="111" spans="1:5" ht="31.5" x14ac:dyDescent="0.25">
      <c r="A111" s="116"/>
      <c r="B111" s="122"/>
      <c r="C111" s="110"/>
      <c r="D111" s="81" t="s">
        <v>48</v>
      </c>
      <c r="E111" s="5">
        <v>0</v>
      </c>
    </row>
    <row r="112" spans="1:5" ht="28.5" customHeight="1" x14ac:dyDescent="0.25">
      <c r="A112" s="114">
        <v>4</v>
      </c>
      <c r="B112" s="117" t="s">
        <v>393</v>
      </c>
      <c r="C112" s="120" t="s">
        <v>329</v>
      </c>
      <c r="D112" s="81" t="s">
        <v>60</v>
      </c>
      <c r="E112" s="5">
        <v>2</v>
      </c>
    </row>
    <row r="113" spans="1:5" ht="31.5" x14ac:dyDescent="0.25">
      <c r="A113" s="116"/>
      <c r="B113" s="118"/>
      <c r="C113" s="121"/>
      <c r="D113" s="81" t="s">
        <v>48</v>
      </c>
      <c r="E113" s="5">
        <v>0</v>
      </c>
    </row>
    <row r="114" spans="1:5" x14ac:dyDescent="0.25">
      <c r="A114" s="16"/>
      <c r="B114" s="7" t="s">
        <v>9</v>
      </c>
      <c r="C114" s="5"/>
      <c r="D114" s="82" t="s">
        <v>24</v>
      </c>
      <c r="E114" s="44">
        <f>E105+E108+E110+E112</f>
        <v>8</v>
      </c>
    </row>
    <row r="115" spans="1:5" x14ac:dyDescent="0.25">
      <c r="A115" s="2"/>
      <c r="B115" s="41"/>
      <c r="C115" s="10"/>
    </row>
    <row r="116" spans="1:5" x14ac:dyDescent="0.25">
      <c r="A116" s="2"/>
      <c r="B116" s="41" t="s">
        <v>480</v>
      </c>
      <c r="C116" s="10"/>
      <c r="D116" s="14" t="s">
        <v>481</v>
      </c>
    </row>
    <row r="117" spans="1:5" x14ac:dyDescent="0.25">
      <c r="A117"/>
      <c r="B117"/>
      <c r="C117" s="70"/>
      <c r="D117" s="70"/>
      <c r="E117" s="70"/>
    </row>
    <row r="118" spans="1:5" ht="47.25" x14ac:dyDescent="0.25">
      <c r="A118" s="5" t="s">
        <v>1</v>
      </c>
      <c r="B118" s="27" t="s">
        <v>29</v>
      </c>
      <c r="C118" s="5" t="s">
        <v>317</v>
      </c>
      <c r="D118" s="81" t="s">
        <v>2</v>
      </c>
      <c r="E118" s="5" t="s">
        <v>3</v>
      </c>
    </row>
    <row r="119" spans="1:5" ht="50.25" customHeight="1" x14ac:dyDescent="0.25">
      <c r="A119" s="114">
        <v>1</v>
      </c>
      <c r="B119" s="125" t="s">
        <v>27</v>
      </c>
      <c r="C119" s="120" t="s">
        <v>434</v>
      </c>
      <c r="D119" s="81" t="s">
        <v>4</v>
      </c>
      <c r="E119" s="5">
        <v>3</v>
      </c>
    </row>
    <row r="120" spans="1:5" ht="34.5" customHeight="1" x14ac:dyDescent="0.25">
      <c r="A120" s="116"/>
      <c r="B120" s="125"/>
      <c r="C120" s="121"/>
      <c r="D120" s="81" t="s">
        <v>48</v>
      </c>
      <c r="E120" s="5">
        <v>0</v>
      </c>
    </row>
    <row r="121" spans="1:5" ht="57.75" customHeight="1" x14ac:dyDescent="0.25">
      <c r="A121" s="114">
        <v>2</v>
      </c>
      <c r="B121" s="125" t="s">
        <v>83</v>
      </c>
      <c r="C121" s="120" t="s">
        <v>406</v>
      </c>
      <c r="D121" s="81" t="s">
        <v>4</v>
      </c>
      <c r="E121" s="5">
        <v>2</v>
      </c>
    </row>
    <row r="122" spans="1:5" ht="31.5" x14ac:dyDescent="0.25">
      <c r="A122" s="116"/>
      <c r="B122" s="125"/>
      <c r="C122" s="121"/>
      <c r="D122" s="81" t="s">
        <v>48</v>
      </c>
      <c r="E122" s="5">
        <v>0</v>
      </c>
    </row>
    <row r="123" spans="1:5" ht="80.25" customHeight="1" x14ac:dyDescent="0.25">
      <c r="A123" s="114">
        <v>3</v>
      </c>
      <c r="B123" s="117" t="s">
        <v>293</v>
      </c>
      <c r="C123" s="120" t="s">
        <v>405</v>
      </c>
      <c r="D123" s="81" t="s">
        <v>19</v>
      </c>
      <c r="E123" s="5">
        <v>2</v>
      </c>
    </row>
    <row r="124" spans="1:5" ht="61.5" customHeight="1" x14ac:dyDescent="0.25">
      <c r="A124" s="116"/>
      <c r="B124" s="118"/>
      <c r="C124" s="121"/>
      <c r="D124" s="83" t="s">
        <v>48</v>
      </c>
      <c r="E124" s="5">
        <v>0</v>
      </c>
    </row>
    <row r="125" spans="1:5" ht="40.5" customHeight="1" x14ac:dyDescent="0.25">
      <c r="A125" s="114">
        <v>4</v>
      </c>
      <c r="B125" s="117" t="s">
        <v>433</v>
      </c>
      <c r="C125" s="114" t="s">
        <v>426</v>
      </c>
      <c r="D125" s="84" t="s">
        <v>427</v>
      </c>
      <c r="E125" s="5">
        <v>1</v>
      </c>
    </row>
    <row r="126" spans="1:5" ht="38.25" customHeight="1" x14ac:dyDescent="0.25">
      <c r="A126" s="116"/>
      <c r="B126" s="118"/>
      <c r="C126" s="116"/>
      <c r="D126" s="84" t="s">
        <v>428</v>
      </c>
      <c r="E126" s="5">
        <v>0</v>
      </c>
    </row>
    <row r="127" spans="1:5" ht="27.75" customHeight="1" x14ac:dyDescent="0.25">
      <c r="A127" s="114">
        <v>4</v>
      </c>
      <c r="B127" s="117" t="s">
        <v>393</v>
      </c>
      <c r="C127" s="120" t="s">
        <v>329</v>
      </c>
      <c r="D127" s="81" t="s">
        <v>60</v>
      </c>
      <c r="E127" s="5">
        <v>2</v>
      </c>
    </row>
    <row r="128" spans="1:5" ht="36.75" customHeight="1" x14ac:dyDescent="0.25">
      <c r="A128" s="116"/>
      <c r="B128" s="118"/>
      <c r="C128" s="121"/>
      <c r="D128" s="81" t="s">
        <v>48</v>
      </c>
      <c r="E128" s="5">
        <v>0</v>
      </c>
    </row>
    <row r="129" spans="1:5" x14ac:dyDescent="0.25">
      <c r="A129" s="16"/>
      <c r="B129" s="7" t="s">
        <v>9</v>
      </c>
      <c r="C129" s="5"/>
      <c r="D129" s="90"/>
      <c r="E129" s="91">
        <f>E119+E121+E123+E127+E125</f>
        <v>10</v>
      </c>
    </row>
    <row r="130" spans="1:5" x14ac:dyDescent="0.25">
      <c r="A130" s="2"/>
      <c r="B130" s="41"/>
      <c r="C130" s="10"/>
      <c r="D130" s="93"/>
      <c r="E130" s="93"/>
    </row>
    <row r="131" spans="1:5" x14ac:dyDescent="0.25">
      <c r="A131" s="2"/>
      <c r="B131" s="41"/>
      <c r="C131" s="10"/>
    </row>
    <row r="132" spans="1:5" x14ac:dyDescent="0.25">
      <c r="A132" s="2"/>
      <c r="B132" s="41"/>
      <c r="C132" s="10"/>
    </row>
    <row r="133" spans="1:5" x14ac:dyDescent="0.25">
      <c r="A133"/>
      <c r="B133"/>
      <c r="C133" s="70"/>
      <c r="D133" s="94"/>
      <c r="E133" s="94"/>
    </row>
    <row r="134" spans="1:5" ht="31.5" x14ac:dyDescent="0.25">
      <c r="A134" s="5" t="s">
        <v>1</v>
      </c>
      <c r="B134" s="27" t="s">
        <v>80</v>
      </c>
      <c r="C134" s="5" t="s">
        <v>317</v>
      </c>
      <c r="D134" s="92" t="s">
        <v>2</v>
      </c>
      <c r="E134" s="89" t="s">
        <v>3</v>
      </c>
    </row>
    <row r="135" spans="1:5" ht="46.5" customHeight="1" x14ac:dyDescent="0.25">
      <c r="A135" s="123">
        <v>1</v>
      </c>
      <c r="B135" s="125" t="s">
        <v>83</v>
      </c>
      <c r="C135" s="120" t="s">
        <v>406</v>
      </c>
      <c r="D135" s="81" t="s">
        <v>19</v>
      </c>
      <c r="E135" s="5">
        <v>2</v>
      </c>
    </row>
    <row r="136" spans="1:5" ht="31.5" x14ac:dyDescent="0.25">
      <c r="A136" s="123"/>
      <c r="B136" s="125"/>
      <c r="C136" s="121"/>
      <c r="D136" s="81" t="s">
        <v>48</v>
      </c>
      <c r="E136" s="5">
        <v>0</v>
      </c>
    </row>
    <row r="137" spans="1:5" ht="64.5" customHeight="1" x14ac:dyDescent="0.25">
      <c r="A137" s="114">
        <v>2</v>
      </c>
      <c r="B137" s="117" t="s">
        <v>293</v>
      </c>
      <c r="C137" s="120" t="s">
        <v>405</v>
      </c>
      <c r="D137" s="81" t="s">
        <v>19</v>
      </c>
      <c r="E137" s="5">
        <v>2</v>
      </c>
    </row>
    <row r="138" spans="1:5" ht="71.25" customHeight="1" x14ac:dyDescent="0.25">
      <c r="A138" s="116"/>
      <c r="B138" s="118"/>
      <c r="C138" s="121"/>
      <c r="D138" s="83" t="s">
        <v>48</v>
      </c>
      <c r="E138" s="5">
        <v>0</v>
      </c>
    </row>
    <row r="139" spans="1:5" ht="31.5" customHeight="1" x14ac:dyDescent="0.25">
      <c r="A139" s="114">
        <v>3</v>
      </c>
      <c r="B139" s="117" t="s">
        <v>393</v>
      </c>
      <c r="C139" s="120" t="s">
        <v>329</v>
      </c>
      <c r="D139" s="81" t="s">
        <v>60</v>
      </c>
      <c r="E139" s="5">
        <v>2</v>
      </c>
    </row>
    <row r="140" spans="1:5" ht="31.5" x14ac:dyDescent="0.25">
      <c r="A140" s="116"/>
      <c r="B140" s="118"/>
      <c r="C140" s="121"/>
      <c r="D140" s="81" t="s">
        <v>48</v>
      </c>
      <c r="E140" s="5">
        <v>0</v>
      </c>
    </row>
    <row r="141" spans="1:5" ht="47.25" x14ac:dyDescent="0.25">
      <c r="A141" s="114">
        <v>4</v>
      </c>
      <c r="B141" s="117" t="s">
        <v>435</v>
      </c>
      <c r="C141" s="120" t="s">
        <v>403</v>
      </c>
      <c r="D141" s="81" t="s">
        <v>288</v>
      </c>
      <c r="E141" s="5">
        <v>1</v>
      </c>
    </row>
    <row r="142" spans="1:5" ht="31.5" x14ac:dyDescent="0.25">
      <c r="A142" s="116"/>
      <c r="B142" s="118"/>
      <c r="C142" s="121"/>
      <c r="D142" s="81" t="s">
        <v>289</v>
      </c>
      <c r="E142" s="5">
        <v>0</v>
      </c>
    </row>
    <row r="143" spans="1:5" x14ac:dyDescent="0.25">
      <c r="A143" s="16"/>
      <c r="B143" s="7" t="s">
        <v>9</v>
      </c>
      <c r="C143" s="5"/>
      <c r="D143" s="82" t="s">
        <v>24</v>
      </c>
      <c r="E143" s="44">
        <f>E135+E137+E141+E139</f>
        <v>7</v>
      </c>
    </row>
    <row r="144" spans="1:5" x14ac:dyDescent="0.25">
      <c r="A144" s="2"/>
      <c r="B144" s="41"/>
      <c r="C144" s="10"/>
    </row>
    <row r="145" spans="1:5" x14ac:dyDescent="0.25">
      <c r="A145" s="2"/>
      <c r="B145" s="41"/>
      <c r="C145" s="41"/>
      <c r="D145" s="41"/>
      <c r="E145" s="41"/>
    </row>
    <row r="147" spans="1:5" x14ac:dyDescent="0.25">
      <c r="A147" s="13" t="s">
        <v>30</v>
      </c>
      <c r="B147"/>
      <c r="C147" s="70"/>
      <c r="D147" s="70"/>
    </row>
    <row r="148" spans="1:5" x14ac:dyDescent="0.25">
      <c r="A148" s="29"/>
      <c r="B148"/>
      <c r="C148" s="70"/>
      <c r="D148" s="70"/>
    </row>
    <row r="149" spans="1:5" ht="31.5" x14ac:dyDescent="0.25">
      <c r="A149" s="5" t="s">
        <v>1</v>
      </c>
      <c r="B149" s="5" t="s">
        <v>31</v>
      </c>
      <c r="C149" s="5" t="s">
        <v>317</v>
      </c>
      <c r="D149" s="5" t="s">
        <v>2</v>
      </c>
      <c r="E149" s="5" t="s">
        <v>3</v>
      </c>
    </row>
    <row r="150" spans="1:5" ht="31.5" customHeight="1" x14ac:dyDescent="0.25">
      <c r="A150" s="123">
        <v>1</v>
      </c>
      <c r="B150" s="119" t="s">
        <v>408</v>
      </c>
      <c r="C150" s="120" t="s">
        <v>394</v>
      </c>
      <c r="D150" s="5" t="s">
        <v>389</v>
      </c>
      <c r="E150" s="5">
        <v>2</v>
      </c>
    </row>
    <row r="151" spans="1:5" ht="28.5" customHeight="1" x14ac:dyDescent="0.25">
      <c r="A151" s="123"/>
      <c r="B151" s="119"/>
      <c r="C151" s="130"/>
      <c r="D151" s="5" t="s">
        <v>390</v>
      </c>
      <c r="E151" s="5">
        <v>1</v>
      </c>
    </row>
    <row r="152" spans="1:5" ht="28.5" customHeight="1" x14ac:dyDescent="0.25">
      <c r="A152" s="123"/>
      <c r="B152" s="119"/>
      <c r="C152" s="121"/>
      <c r="D152" s="5" t="s">
        <v>391</v>
      </c>
      <c r="E152" s="5">
        <v>0</v>
      </c>
    </row>
    <row r="153" spans="1:5" ht="66.75" customHeight="1" x14ac:dyDescent="0.25">
      <c r="A153" s="123">
        <v>2</v>
      </c>
      <c r="B153" s="119" t="s">
        <v>293</v>
      </c>
      <c r="C153" s="126" t="s">
        <v>405</v>
      </c>
      <c r="D153" s="5" t="s">
        <v>19</v>
      </c>
      <c r="E153" s="5">
        <v>2</v>
      </c>
    </row>
    <row r="154" spans="1:5" ht="74.25" customHeight="1" x14ac:dyDescent="0.25">
      <c r="A154" s="123"/>
      <c r="B154" s="119"/>
      <c r="C154" s="126"/>
      <c r="D154" s="71" t="s">
        <v>48</v>
      </c>
      <c r="E154" s="5">
        <v>0</v>
      </c>
    </row>
    <row r="155" spans="1:5" ht="25.5" customHeight="1" x14ac:dyDescent="0.25">
      <c r="A155" s="114">
        <v>3</v>
      </c>
      <c r="B155" s="117" t="s">
        <v>436</v>
      </c>
      <c r="C155" s="120" t="s">
        <v>437</v>
      </c>
      <c r="D155" s="81" t="s">
        <v>438</v>
      </c>
      <c r="E155" s="5">
        <v>1</v>
      </c>
    </row>
    <row r="156" spans="1:5" ht="27" customHeight="1" x14ac:dyDescent="0.25">
      <c r="A156" s="116"/>
      <c r="B156" s="118"/>
      <c r="C156" s="121"/>
      <c r="D156" s="81" t="s">
        <v>439</v>
      </c>
      <c r="E156" s="5">
        <v>0</v>
      </c>
    </row>
    <row r="157" spans="1:5" ht="31.5" customHeight="1" x14ac:dyDescent="0.25">
      <c r="A157" s="123">
        <v>4</v>
      </c>
      <c r="B157" s="119" t="s">
        <v>393</v>
      </c>
      <c r="C157" s="126" t="s">
        <v>329</v>
      </c>
      <c r="D157" s="5" t="s">
        <v>60</v>
      </c>
      <c r="E157" s="5">
        <v>2</v>
      </c>
    </row>
    <row r="158" spans="1:5" ht="30.75" customHeight="1" x14ac:dyDescent="0.25">
      <c r="A158" s="123"/>
      <c r="B158" s="119"/>
      <c r="C158" s="126"/>
      <c r="D158" s="5" t="s">
        <v>48</v>
      </c>
      <c r="E158" s="5">
        <v>0</v>
      </c>
    </row>
    <row r="159" spans="1:5" x14ac:dyDescent="0.25">
      <c r="A159" s="16"/>
      <c r="B159" s="7" t="s">
        <v>9</v>
      </c>
      <c r="C159" s="44" t="s">
        <v>24</v>
      </c>
      <c r="D159" s="44"/>
      <c r="E159" s="44">
        <f>E150+E153+E157+E155</f>
        <v>7</v>
      </c>
    </row>
    <row r="160" spans="1:5" x14ac:dyDescent="0.25">
      <c r="A160" s="2"/>
      <c r="B160" s="41"/>
    </row>
    <row r="161" spans="1:5" x14ac:dyDescent="0.25">
      <c r="A161" s="2"/>
      <c r="B161" s="41"/>
    </row>
    <row r="162" spans="1:5" x14ac:dyDescent="0.25">
      <c r="A162" s="2"/>
      <c r="B162" s="41"/>
    </row>
    <row r="163" spans="1:5" x14ac:dyDescent="0.25">
      <c r="A163" s="2"/>
      <c r="B163" s="41"/>
    </row>
    <row r="165" spans="1:5" ht="47.25" x14ac:dyDescent="0.25">
      <c r="A165" s="5" t="s">
        <v>1</v>
      </c>
      <c r="B165" s="27" t="s">
        <v>586</v>
      </c>
      <c r="C165" s="5" t="s">
        <v>317</v>
      </c>
      <c r="D165" s="5" t="s">
        <v>2</v>
      </c>
      <c r="E165" s="5" t="s">
        <v>3</v>
      </c>
    </row>
    <row r="166" spans="1:5" ht="31.5" x14ac:dyDescent="0.25">
      <c r="A166" s="123">
        <v>1</v>
      </c>
      <c r="B166" s="125" t="s">
        <v>285</v>
      </c>
      <c r="C166" s="123" t="s">
        <v>409</v>
      </c>
      <c r="D166" s="5" t="s">
        <v>19</v>
      </c>
      <c r="E166" s="5">
        <v>2</v>
      </c>
    </row>
    <row r="167" spans="1:5" ht="31.5" x14ac:dyDescent="0.25">
      <c r="A167" s="123"/>
      <c r="B167" s="125"/>
      <c r="C167" s="123"/>
      <c r="D167" s="5" t="s">
        <v>48</v>
      </c>
      <c r="E167" s="5">
        <v>0</v>
      </c>
    </row>
    <row r="168" spans="1:5" ht="56.25" customHeight="1" x14ac:dyDescent="0.25">
      <c r="A168" s="123">
        <v>2</v>
      </c>
      <c r="B168" s="124" t="s">
        <v>423</v>
      </c>
      <c r="C168" s="127" t="s">
        <v>425</v>
      </c>
      <c r="D168" s="5" t="s">
        <v>19</v>
      </c>
      <c r="E168" s="5">
        <v>1</v>
      </c>
    </row>
    <row r="169" spans="1:5" ht="48" customHeight="1" x14ac:dyDescent="0.25">
      <c r="A169" s="123"/>
      <c r="B169" s="124"/>
      <c r="C169" s="128"/>
      <c r="D169" s="5" t="s">
        <v>424</v>
      </c>
      <c r="E169" s="5">
        <v>0</v>
      </c>
    </row>
    <row r="170" spans="1:5" ht="31.5" x14ac:dyDescent="0.25">
      <c r="A170" s="123">
        <v>3</v>
      </c>
      <c r="B170" s="122" t="s">
        <v>587</v>
      </c>
      <c r="C170" s="108" t="s">
        <v>407</v>
      </c>
      <c r="D170" s="5" t="s">
        <v>19</v>
      </c>
      <c r="E170" s="5">
        <v>2</v>
      </c>
    </row>
    <row r="171" spans="1:5" ht="31.5" x14ac:dyDescent="0.25">
      <c r="A171" s="123"/>
      <c r="B171" s="122"/>
      <c r="C171" s="110"/>
      <c r="D171" s="5" t="s">
        <v>48</v>
      </c>
      <c r="E171" s="5">
        <v>0</v>
      </c>
    </row>
    <row r="172" spans="1:5" ht="55.5" customHeight="1" x14ac:dyDescent="0.25">
      <c r="A172" s="123">
        <v>4</v>
      </c>
      <c r="B172" s="119" t="s">
        <v>82</v>
      </c>
      <c r="C172" s="126" t="s">
        <v>405</v>
      </c>
      <c r="D172" s="5" t="s">
        <v>19</v>
      </c>
      <c r="E172" s="5">
        <v>2</v>
      </c>
    </row>
    <row r="173" spans="1:5" ht="78.75" customHeight="1" x14ac:dyDescent="0.25">
      <c r="A173" s="123"/>
      <c r="B173" s="119"/>
      <c r="C173" s="126"/>
      <c r="D173" s="71" t="s">
        <v>48</v>
      </c>
      <c r="E173" s="5">
        <v>0</v>
      </c>
    </row>
    <row r="174" spans="1:5" ht="27" customHeight="1" x14ac:dyDescent="0.25">
      <c r="A174" s="114">
        <v>5</v>
      </c>
      <c r="B174" s="119" t="s">
        <v>393</v>
      </c>
      <c r="C174" s="129" t="s">
        <v>329</v>
      </c>
      <c r="D174" s="5" t="s">
        <v>60</v>
      </c>
      <c r="E174" s="5">
        <v>2</v>
      </c>
    </row>
    <row r="175" spans="1:5" ht="37.5" customHeight="1" x14ac:dyDescent="0.25">
      <c r="A175" s="116"/>
      <c r="B175" s="119"/>
      <c r="C175" s="129"/>
      <c r="D175" s="5" t="s">
        <v>48</v>
      </c>
      <c r="E175" s="5">
        <v>0</v>
      </c>
    </row>
    <row r="176" spans="1:5" x14ac:dyDescent="0.25">
      <c r="A176" s="16"/>
      <c r="B176" s="7" t="s">
        <v>9</v>
      </c>
      <c r="C176" s="5"/>
      <c r="D176" s="44" t="s">
        <v>24</v>
      </c>
      <c r="E176" s="44">
        <f>E166+E168+E172+E170+E174</f>
        <v>9</v>
      </c>
    </row>
    <row r="177" spans="1:5" x14ac:dyDescent="0.25">
      <c r="A177"/>
      <c r="B177"/>
      <c r="C177" s="70"/>
      <c r="D177" s="70"/>
      <c r="E177" s="70"/>
    </row>
    <row r="178" spans="1:5" ht="31.5" x14ac:dyDescent="0.25">
      <c r="A178" s="5" t="s">
        <v>1</v>
      </c>
      <c r="B178" s="27" t="s">
        <v>89</v>
      </c>
      <c r="C178" s="5" t="s">
        <v>317</v>
      </c>
      <c r="D178" s="5" t="s">
        <v>2</v>
      </c>
      <c r="E178" s="5" t="s">
        <v>3</v>
      </c>
    </row>
    <row r="179" spans="1:5" ht="37.5" customHeight="1" x14ac:dyDescent="0.25">
      <c r="A179" s="123">
        <v>1</v>
      </c>
      <c r="B179" s="125" t="s">
        <v>284</v>
      </c>
      <c r="C179" s="123" t="s">
        <v>411</v>
      </c>
      <c r="D179" s="5" t="s">
        <v>282</v>
      </c>
      <c r="E179" s="5">
        <v>1</v>
      </c>
    </row>
    <row r="180" spans="1:5" ht="54" customHeight="1" x14ac:dyDescent="0.25">
      <c r="A180" s="123"/>
      <c r="B180" s="125"/>
      <c r="C180" s="123"/>
      <c r="D180" s="5" t="s">
        <v>283</v>
      </c>
      <c r="E180" s="5">
        <v>0</v>
      </c>
    </row>
    <row r="181" spans="1:5" ht="157.5" customHeight="1" x14ac:dyDescent="0.25">
      <c r="A181" s="123">
        <v>2</v>
      </c>
      <c r="B181" s="119" t="s">
        <v>279</v>
      </c>
      <c r="C181" s="115" t="s">
        <v>410</v>
      </c>
      <c r="D181" s="5" t="s">
        <v>280</v>
      </c>
      <c r="E181" s="5">
        <v>1</v>
      </c>
    </row>
    <row r="182" spans="1:5" ht="63" x14ac:dyDescent="0.25">
      <c r="A182" s="123"/>
      <c r="B182" s="119"/>
      <c r="C182" s="116"/>
      <c r="D182" s="5" t="s">
        <v>281</v>
      </c>
      <c r="E182" s="5">
        <v>0</v>
      </c>
    </row>
    <row r="183" spans="1:5" ht="31.5" x14ac:dyDescent="0.25">
      <c r="A183" s="123">
        <v>3</v>
      </c>
      <c r="B183" s="122" t="s">
        <v>286</v>
      </c>
      <c r="C183" s="108" t="s">
        <v>407</v>
      </c>
      <c r="D183" s="5" t="s">
        <v>19</v>
      </c>
      <c r="E183" s="5">
        <v>2</v>
      </c>
    </row>
    <row r="184" spans="1:5" ht="31.5" x14ac:dyDescent="0.25">
      <c r="A184" s="123"/>
      <c r="B184" s="122"/>
      <c r="C184" s="110"/>
      <c r="D184" s="5" t="s">
        <v>48</v>
      </c>
      <c r="E184" s="5">
        <v>0</v>
      </c>
    </row>
    <row r="185" spans="1:5" ht="53.25" customHeight="1" x14ac:dyDescent="0.25">
      <c r="A185" s="123">
        <v>4</v>
      </c>
      <c r="B185" s="119" t="s">
        <v>82</v>
      </c>
      <c r="C185" s="126" t="s">
        <v>405</v>
      </c>
      <c r="D185" s="5" t="s">
        <v>19</v>
      </c>
      <c r="E185" s="5">
        <v>2</v>
      </c>
    </row>
    <row r="186" spans="1:5" ht="82.5" customHeight="1" x14ac:dyDescent="0.25">
      <c r="A186" s="123"/>
      <c r="B186" s="119"/>
      <c r="C186" s="126"/>
      <c r="D186" s="71" t="s">
        <v>48</v>
      </c>
      <c r="E186" s="5">
        <v>0</v>
      </c>
    </row>
    <row r="187" spans="1:5" ht="41.25" customHeight="1" x14ac:dyDescent="0.25">
      <c r="A187" s="114">
        <v>5</v>
      </c>
      <c r="B187" s="119" t="s">
        <v>393</v>
      </c>
      <c r="C187" s="129" t="s">
        <v>329</v>
      </c>
      <c r="D187" s="5" t="s">
        <v>60</v>
      </c>
      <c r="E187" s="5">
        <v>2</v>
      </c>
    </row>
    <row r="188" spans="1:5" ht="38.25" customHeight="1" x14ac:dyDescent="0.25">
      <c r="A188" s="116"/>
      <c r="B188" s="119"/>
      <c r="C188" s="129"/>
      <c r="D188" s="5" t="s">
        <v>48</v>
      </c>
      <c r="E188" s="5">
        <v>0</v>
      </c>
    </row>
    <row r="189" spans="1:5" x14ac:dyDescent="0.25">
      <c r="A189" s="16"/>
      <c r="B189" s="7" t="s">
        <v>9</v>
      </c>
      <c r="C189" s="5"/>
      <c r="D189" s="44" t="s">
        <v>24</v>
      </c>
      <c r="E189" s="44">
        <f>E179+E181+E185+E183+E187</f>
        <v>8</v>
      </c>
    </row>
    <row r="190" spans="1:5" x14ac:dyDescent="0.25">
      <c r="A190"/>
      <c r="B190"/>
      <c r="C190" s="70"/>
      <c r="D190" s="70"/>
      <c r="E190" s="70"/>
    </row>
    <row r="191" spans="1:5" ht="31.5" x14ac:dyDescent="0.25">
      <c r="A191" s="5" t="s">
        <v>1</v>
      </c>
      <c r="B191" s="27" t="s">
        <v>90</v>
      </c>
      <c r="C191" s="5" t="s">
        <v>317</v>
      </c>
      <c r="D191" s="5" t="s">
        <v>2</v>
      </c>
      <c r="E191" s="5" t="s">
        <v>3</v>
      </c>
    </row>
    <row r="192" spans="1:5" ht="84.75" customHeight="1" x14ac:dyDescent="0.25">
      <c r="A192" s="123">
        <v>1</v>
      </c>
      <c r="B192" s="125" t="s">
        <v>92</v>
      </c>
      <c r="C192" s="114" t="s">
        <v>412</v>
      </c>
      <c r="D192" s="5" t="s">
        <v>19</v>
      </c>
      <c r="E192" s="5">
        <v>2</v>
      </c>
    </row>
    <row r="193" spans="1:5" ht="36.75" customHeight="1" x14ac:dyDescent="0.25">
      <c r="A193" s="123"/>
      <c r="B193" s="125"/>
      <c r="C193" s="116"/>
      <c r="D193" s="5" t="s">
        <v>48</v>
      </c>
      <c r="E193" s="5">
        <v>0</v>
      </c>
    </row>
    <row r="194" spans="1:5" ht="28.5" customHeight="1" x14ac:dyDescent="0.25">
      <c r="A194" s="123">
        <v>2</v>
      </c>
      <c r="B194" s="122" t="s">
        <v>286</v>
      </c>
      <c r="C194" s="108" t="s">
        <v>407</v>
      </c>
      <c r="D194" s="5" t="s">
        <v>19</v>
      </c>
      <c r="E194" s="5">
        <v>2</v>
      </c>
    </row>
    <row r="195" spans="1:5" ht="31.5" x14ac:dyDescent="0.25">
      <c r="A195" s="123"/>
      <c r="B195" s="122"/>
      <c r="C195" s="110"/>
      <c r="D195" s="5" t="s">
        <v>48</v>
      </c>
      <c r="E195" s="5">
        <v>0</v>
      </c>
    </row>
    <row r="196" spans="1:5" ht="108.75" customHeight="1" x14ac:dyDescent="0.25">
      <c r="A196" s="123">
        <v>3</v>
      </c>
      <c r="B196" s="117" t="s">
        <v>82</v>
      </c>
      <c r="C196" s="120" t="s">
        <v>405</v>
      </c>
      <c r="D196" s="5" t="s">
        <v>19</v>
      </c>
      <c r="E196" s="5">
        <v>2</v>
      </c>
    </row>
    <row r="197" spans="1:5" ht="31.5" x14ac:dyDescent="0.25">
      <c r="A197" s="123"/>
      <c r="B197" s="118"/>
      <c r="C197" s="121"/>
      <c r="D197" s="71" t="s">
        <v>48</v>
      </c>
      <c r="E197" s="5">
        <v>0</v>
      </c>
    </row>
    <row r="198" spans="1:5" ht="23.25" customHeight="1" x14ac:dyDescent="0.25">
      <c r="A198" s="123">
        <v>4</v>
      </c>
      <c r="B198" s="119" t="s">
        <v>393</v>
      </c>
      <c r="C198" s="129" t="s">
        <v>329</v>
      </c>
      <c r="D198" s="5" t="s">
        <v>60</v>
      </c>
      <c r="E198" s="5">
        <v>2</v>
      </c>
    </row>
    <row r="199" spans="1:5" ht="35.25" customHeight="1" x14ac:dyDescent="0.25">
      <c r="A199" s="123"/>
      <c r="B199" s="119"/>
      <c r="C199" s="129"/>
      <c r="D199" s="5" t="s">
        <v>48</v>
      </c>
      <c r="E199" s="5">
        <v>0</v>
      </c>
    </row>
    <row r="200" spans="1:5" x14ac:dyDescent="0.25">
      <c r="A200" s="16"/>
      <c r="B200" s="7" t="s">
        <v>9</v>
      </c>
      <c r="C200" s="5"/>
      <c r="D200" s="44" t="s">
        <v>24</v>
      </c>
      <c r="E200" s="44">
        <f>E192+E196+E198+E194</f>
        <v>8</v>
      </c>
    </row>
    <row r="201" spans="1:5" x14ac:dyDescent="0.25">
      <c r="A201"/>
      <c r="B201"/>
      <c r="C201" s="70"/>
      <c r="D201" s="70"/>
      <c r="E201" s="70"/>
    </row>
    <row r="202" spans="1:5" ht="31.5" x14ac:dyDescent="0.25">
      <c r="A202" s="5" t="s">
        <v>1</v>
      </c>
      <c r="B202" s="27" t="s">
        <v>590</v>
      </c>
      <c r="C202" s="5" t="s">
        <v>317</v>
      </c>
      <c r="D202" s="5" t="s">
        <v>2</v>
      </c>
      <c r="E202" s="5" t="s">
        <v>3</v>
      </c>
    </row>
    <row r="203" spans="1:5" ht="70.5" customHeight="1" x14ac:dyDescent="0.25">
      <c r="A203" s="123">
        <v>1</v>
      </c>
      <c r="B203" s="125" t="s">
        <v>92</v>
      </c>
      <c r="C203" s="114" t="s">
        <v>412</v>
      </c>
      <c r="D203" s="5" t="s">
        <v>19</v>
      </c>
      <c r="E203" s="5">
        <v>2</v>
      </c>
    </row>
    <row r="204" spans="1:5" ht="42" customHeight="1" x14ac:dyDescent="0.25">
      <c r="A204" s="123"/>
      <c r="B204" s="125"/>
      <c r="C204" s="116"/>
      <c r="D204" s="5" t="s">
        <v>48</v>
      </c>
      <c r="E204" s="5">
        <v>0</v>
      </c>
    </row>
    <row r="205" spans="1:5" ht="31.5" x14ac:dyDescent="0.25">
      <c r="A205" s="123">
        <v>2</v>
      </c>
      <c r="B205" s="122" t="s">
        <v>286</v>
      </c>
      <c r="C205" s="108" t="s">
        <v>407</v>
      </c>
      <c r="D205" s="5" t="s">
        <v>19</v>
      </c>
      <c r="E205" s="5">
        <v>2</v>
      </c>
    </row>
    <row r="206" spans="1:5" ht="31.5" x14ac:dyDescent="0.25">
      <c r="A206" s="123"/>
      <c r="B206" s="122"/>
      <c r="C206" s="110"/>
      <c r="D206" s="5" t="s">
        <v>48</v>
      </c>
      <c r="E206" s="5">
        <v>0</v>
      </c>
    </row>
    <row r="207" spans="1:5" ht="56.25" customHeight="1" x14ac:dyDescent="0.25">
      <c r="A207" s="123">
        <v>3</v>
      </c>
      <c r="B207" s="119" t="s">
        <v>82</v>
      </c>
      <c r="C207" s="126" t="s">
        <v>405</v>
      </c>
      <c r="D207" s="5" t="s">
        <v>19</v>
      </c>
      <c r="E207" s="5">
        <v>2</v>
      </c>
    </row>
    <row r="208" spans="1:5" ht="78.75" customHeight="1" x14ac:dyDescent="0.25">
      <c r="A208" s="123"/>
      <c r="B208" s="119"/>
      <c r="C208" s="126"/>
      <c r="D208" s="71" t="s">
        <v>48</v>
      </c>
      <c r="E208" s="5">
        <v>0</v>
      </c>
    </row>
    <row r="209" spans="1:5" ht="28.5" customHeight="1" x14ac:dyDescent="0.25">
      <c r="A209" s="114">
        <v>4</v>
      </c>
      <c r="B209" s="119" t="s">
        <v>393</v>
      </c>
      <c r="C209" s="129" t="s">
        <v>329</v>
      </c>
      <c r="D209" s="5" t="s">
        <v>60</v>
      </c>
      <c r="E209" s="5">
        <v>2</v>
      </c>
    </row>
    <row r="210" spans="1:5" ht="50.25" customHeight="1" x14ac:dyDescent="0.25">
      <c r="A210" s="116"/>
      <c r="B210" s="119"/>
      <c r="C210" s="129"/>
      <c r="D210" s="5" t="s">
        <v>48</v>
      </c>
      <c r="E210" s="5">
        <v>0</v>
      </c>
    </row>
    <row r="211" spans="1:5" x14ac:dyDescent="0.25">
      <c r="A211" s="16"/>
      <c r="B211" s="7" t="s">
        <v>9</v>
      </c>
      <c r="C211" s="5"/>
      <c r="D211" s="44" t="s">
        <v>24</v>
      </c>
      <c r="E211" s="44">
        <f>E203+E209+E205+E207</f>
        <v>8</v>
      </c>
    </row>
    <row r="213" spans="1:5" x14ac:dyDescent="0.25">
      <c r="A213" s="13" t="s">
        <v>96</v>
      </c>
      <c r="B213" s="13"/>
      <c r="C213" s="69"/>
      <c r="D213" s="69"/>
      <c r="E213" s="69"/>
    </row>
    <row r="214" spans="1:5" x14ac:dyDescent="0.25">
      <c r="A214" s="20" t="s">
        <v>97</v>
      </c>
      <c r="B214" s="13"/>
      <c r="C214" s="69"/>
      <c r="D214" s="34"/>
      <c r="E214" s="34"/>
    </row>
    <row r="215" spans="1:5" x14ac:dyDescent="0.25">
      <c r="A215" s="20"/>
      <c r="B215" s="13"/>
      <c r="C215" s="69"/>
      <c r="D215" s="34"/>
      <c r="E215" s="34"/>
    </row>
    <row r="216" spans="1:5" x14ac:dyDescent="0.25">
      <c r="A216" s="114" t="s">
        <v>1</v>
      </c>
      <c r="B216" s="114" t="s">
        <v>13</v>
      </c>
      <c r="C216" s="114" t="s">
        <v>317</v>
      </c>
      <c r="D216" s="114" t="s">
        <v>2</v>
      </c>
      <c r="E216" s="123" t="s">
        <v>3</v>
      </c>
    </row>
    <row r="217" spans="1:5" x14ac:dyDescent="0.25">
      <c r="A217" s="116"/>
      <c r="B217" s="116"/>
      <c r="C217" s="116"/>
      <c r="D217" s="116"/>
      <c r="E217" s="123"/>
    </row>
    <row r="218" spans="1:5" ht="31.5" x14ac:dyDescent="0.25">
      <c r="A218" s="114">
        <v>1</v>
      </c>
      <c r="B218" s="122" t="s">
        <v>286</v>
      </c>
      <c r="C218" s="108" t="s">
        <v>407</v>
      </c>
      <c r="D218" s="5" t="s">
        <v>19</v>
      </c>
      <c r="E218" s="5">
        <v>2</v>
      </c>
    </row>
    <row r="219" spans="1:5" ht="31.5" x14ac:dyDescent="0.25">
      <c r="A219" s="116"/>
      <c r="B219" s="122"/>
      <c r="C219" s="110"/>
      <c r="D219" s="5" t="s">
        <v>48</v>
      </c>
      <c r="E219" s="5">
        <v>0</v>
      </c>
    </row>
    <row r="220" spans="1:5" ht="63.75" customHeight="1" x14ac:dyDescent="0.25">
      <c r="A220" s="114">
        <v>2</v>
      </c>
      <c r="B220" s="119" t="s">
        <v>82</v>
      </c>
      <c r="C220" s="126" t="s">
        <v>405</v>
      </c>
      <c r="D220" s="25" t="s">
        <v>19</v>
      </c>
      <c r="E220" s="25">
        <v>2</v>
      </c>
    </row>
    <row r="221" spans="1:5" ht="75" customHeight="1" x14ac:dyDescent="0.25">
      <c r="A221" s="116"/>
      <c r="B221" s="119"/>
      <c r="C221" s="126"/>
      <c r="D221" s="25" t="s">
        <v>48</v>
      </c>
      <c r="E221" s="25">
        <v>0</v>
      </c>
    </row>
    <row r="222" spans="1:5" ht="31.5" customHeight="1" x14ac:dyDescent="0.25">
      <c r="A222" s="114">
        <v>3</v>
      </c>
      <c r="B222" s="119" t="s">
        <v>393</v>
      </c>
      <c r="C222" s="129" t="s">
        <v>329</v>
      </c>
      <c r="D222" s="25" t="s">
        <v>60</v>
      </c>
      <c r="E222" s="25">
        <v>2</v>
      </c>
    </row>
    <row r="223" spans="1:5" ht="31.5" x14ac:dyDescent="0.25">
      <c r="A223" s="116"/>
      <c r="B223" s="119"/>
      <c r="C223" s="129"/>
      <c r="D223" s="25" t="s">
        <v>48</v>
      </c>
      <c r="E223" s="25">
        <v>0</v>
      </c>
    </row>
    <row r="224" spans="1:5" x14ac:dyDescent="0.25">
      <c r="A224" s="16"/>
      <c r="B224" s="7" t="s">
        <v>9</v>
      </c>
      <c r="C224" s="5"/>
      <c r="D224" s="44" t="s">
        <v>24</v>
      </c>
      <c r="E224" s="44">
        <f>E222+E218+E220</f>
        <v>6</v>
      </c>
    </row>
    <row r="226" spans="1:5" ht="15.75" customHeight="1" x14ac:dyDescent="0.25">
      <c r="A226" s="13" t="s">
        <v>413</v>
      </c>
      <c r="B226" s="13"/>
      <c r="C226" s="69"/>
      <c r="D226" s="69"/>
      <c r="E226" s="69"/>
    </row>
    <row r="227" spans="1:5" x14ac:dyDescent="0.25">
      <c r="A227" s="28" t="s">
        <v>414</v>
      </c>
      <c r="B227"/>
      <c r="C227" s="70"/>
      <c r="D227" s="70"/>
      <c r="E227" s="70"/>
    </row>
    <row r="228" spans="1:5" x14ac:dyDescent="0.25">
      <c r="A228" s="28" t="s">
        <v>588</v>
      </c>
      <c r="B228"/>
      <c r="C228" s="70"/>
      <c r="D228" s="70"/>
      <c r="E228" s="70"/>
    </row>
    <row r="229" spans="1:5" x14ac:dyDescent="0.25">
      <c r="A229" s="28"/>
      <c r="B229"/>
      <c r="C229" s="70"/>
      <c r="D229" s="70"/>
      <c r="E229" s="70"/>
    </row>
    <row r="230" spans="1:5" ht="62.25" customHeight="1" x14ac:dyDescent="0.25">
      <c r="A230" s="5" t="s">
        <v>1</v>
      </c>
      <c r="B230" s="5" t="s">
        <v>13</v>
      </c>
      <c r="C230" s="5" t="s">
        <v>317</v>
      </c>
      <c r="D230" s="65" t="s">
        <v>382</v>
      </c>
      <c r="E230" s="65" t="s">
        <v>381</v>
      </c>
    </row>
    <row r="231" spans="1:5" ht="57.75" customHeight="1" x14ac:dyDescent="0.25">
      <c r="A231" s="114">
        <v>1</v>
      </c>
      <c r="B231" s="119" t="s">
        <v>82</v>
      </c>
      <c r="C231" s="126" t="s">
        <v>405</v>
      </c>
      <c r="D231" s="25" t="s">
        <v>19</v>
      </c>
      <c r="E231" s="25">
        <v>2</v>
      </c>
    </row>
    <row r="232" spans="1:5" ht="75" customHeight="1" x14ac:dyDescent="0.25">
      <c r="A232" s="116"/>
      <c r="B232" s="119"/>
      <c r="C232" s="126"/>
      <c r="D232" s="25" t="s">
        <v>48</v>
      </c>
      <c r="E232" s="25">
        <v>0</v>
      </c>
    </row>
    <row r="233" spans="1:5" ht="31.5" customHeight="1" x14ac:dyDescent="0.25">
      <c r="A233" s="114">
        <v>2</v>
      </c>
      <c r="B233" s="117" t="s">
        <v>286</v>
      </c>
      <c r="C233" s="106" t="s">
        <v>363</v>
      </c>
      <c r="D233" s="5" t="s">
        <v>19</v>
      </c>
      <c r="E233" s="5">
        <v>2</v>
      </c>
    </row>
    <row r="234" spans="1:5" ht="31.5" x14ac:dyDescent="0.25">
      <c r="A234" s="116"/>
      <c r="B234" s="118"/>
      <c r="C234" s="107"/>
      <c r="D234" s="5" t="s">
        <v>48</v>
      </c>
      <c r="E234" s="5">
        <v>0</v>
      </c>
    </row>
    <row r="235" spans="1:5" ht="21.75" customHeight="1" x14ac:dyDescent="0.25">
      <c r="A235" s="114">
        <v>3</v>
      </c>
      <c r="B235" s="119" t="s">
        <v>393</v>
      </c>
      <c r="C235" s="126" t="s">
        <v>329</v>
      </c>
      <c r="D235" s="25" t="s">
        <v>60</v>
      </c>
      <c r="E235" s="25">
        <v>2</v>
      </c>
    </row>
    <row r="236" spans="1:5" ht="36.75" customHeight="1" x14ac:dyDescent="0.25">
      <c r="A236" s="115"/>
      <c r="B236" s="119"/>
      <c r="C236" s="126"/>
      <c r="D236" s="25" t="s">
        <v>48</v>
      </c>
      <c r="E236" s="25">
        <v>0</v>
      </c>
    </row>
    <row r="237" spans="1:5" x14ac:dyDescent="0.25">
      <c r="A237" s="16"/>
      <c r="B237" s="103" t="s">
        <v>376</v>
      </c>
      <c r="C237" s="103"/>
      <c r="D237" s="44" t="s">
        <v>24</v>
      </c>
      <c r="E237" s="44">
        <f>E235+E231+E233</f>
        <v>6</v>
      </c>
    </row>
    <row r="238" spans="1:5" ht="31.5" customHeight="1" x14ac:dyDescent="0.25">
      <c r="A238" s="103" t="s">
        <v>375</v>
      </c>
      <c r="B238" s="103"/>
      <c r="C238" s="44"/>
      <c r="D238" s="44"/>
      <c r="E238" s="44"/>
    </row>
    <row r="239" spans="1:5" ht="33" customHeight="1" x14ac:dyDescent="0.25">
      <c r="A239" s="103" t="s">
        <v>374</v>
      </c>
      <c r="B239" s="103"/>
      <c r="C239" s="44"/>
      <c r="D239" s="44"/>
      <c r="E239" s="44"/>
    </row>
    <row r="240" spans="1:5" x14ac:dyDescent="0.25">
      <c r="A240" s="1"/>
      <c r="B240"/>
    </row>
    <row r="241" spans="1:5" x14ac:dyDescent="0.25">
      <c r="A241" s="1" t="s">
        <v>546</v>
      </c>
      <c r="B241"/>
    </row>
    <row r="242" spans="1:5" x14ac:dyDescent="0.25">
      <c r="A242" s="1"/>
      <c r="B242"/>
    </row>
    <row r="243" spans="1:5" x14ac:dyDescent="0.25">
      <c r="A243" s="1"/>
      <c r="B243"/>
    </row>
    <row r="244" spans="1:5" x14ac:dyDescent="0.25">
      <c r="A244" s="1"/>
      <c r="B244"/>
    </row>
    <row r="245" spans="1:5" customFormat="1" ht="32.25" customHeight="1" x14ac:dyDescent="0.25">
      <c r="A245" s="85" t="s">
        <v>415</v>
      </c>
      <c r="B245" s="85"/>
      <c r="C245" s="69"/>
      <c r="D245" s="69"/>
      <c r="E245" s="69"/>
    </row>
    <row r="246" spans="1:5" customFormat="1" x14ac:dyDescent="0.25">
      <c r="A246" s="28" t="s">
        <v>416</v>
      </c>
      <c r="B246" s="29"/>
      <c r="C246" s="69"/>
      <c r="D246" s="70"/>
      <c r="E246" s="70"/>
    </row>
    <row r="247" spans="1:5" customFormat="1" ht="31.5" x14ac:dyDescent="0.25">
      <c r="A247" s="4" t="s">
        <v>1</v>
      </c>
      <c r="B247" s="5" t="s">
        <v>105</v>
      </c>
      <c r="C247" s="5" t="s">
        <v>317</v>
      </c>
      <c r="D247" s="5" t="s">
        <v>2</v>
      </c>
      <c r="E247" s="5" t="s">
        <v>3</v>
      </c>
    </row>
    <row r="248" spans="1:5" customFormat="1" ht="29.25" customHeight="1" x14ac:dyDescent="0.25">
      <c r="A248" s="114">
        <v>1</v>
      </c>
      <c r="B248" s="119" t="s">
        <v>393</v>
      </c>
      <c r="C248" s="126" t="s">
        <v>329</v>
      </c>
      <c r="D248" s="25" t="s">
        <v>60</v>
      </c>
      <c r="E248" s="25">
        <v>2</v>
      </c>
    </row>
    <row r="249" spans="1:5" customFormat="1" ht="31.5" x14ac:dyDescent="0.25">
      <c r="A249" s="116"/>
      <c r="B249" s="119"/>
      <c r="C249" s="126"/>
      <c r="D249" s="25" t="s">
        <v>48</v>
      </c>
      <c r="E249" s="25">
        <v>0</v>
      </c>
    </row>
    <row r="250" spans="1:5" customFormat="1" ht="46.5" customHeight="1" x14ac:dyDescent="0.25">
      <c r="A250" s="114">
        <v>2</v>
      </c>
      <c r="B250" s="117" t="s">
        <v>291</v>
      </c>
      <c r="C250" s="106" t="s">
        <v>417</v>
      </c>
      <c r="D250" s="25" t="s">
        <v>60</v>
      </c>
      <c r="E250" s="25">
        <v>2</v>
      </c>
    </row>
    <row r="251" spans="1:5" customFormat="1" ht="31.5" x14ac:dyDescent="0.25">
      <c r="A251" s="116"/>
      <c r="B251" s="118"/>
      <c r="C251" s="107"/>
      <c r="D251" s="25" t="s">
        <v>48</v>
      </c>
      <c r="E251" s="25">
        <v>0</v>
      </c>
    </row>
    <row r="252" spans="1:5" customFormat="1" x14ac:dyDescent="0.25">
      <c r="A252" s="16"/>
      <c r="B252" s="7" t="s">
        <v>9</v>
      </c>
      <c r="C252" s="5"/>
      <c r="D252" s="44" t="s">
        <v>24</v>
      </c>
      <c r="E252" s="44">
        <f>E248+E250</f>
        <v>4</v>
      </c>
    </row>
    <row r="253" spans="1:5" customFormat="1" x14ac:dyDescent="0.25">
      <c r="A253" s="2"/>
      <c r="B253" s="41"/>
      <c r="C253" s="10"/>
      <c r="D253" s="14"/>
      <c r="E253" s="14"/>
    </row>
    <row r="254" spans="1:5" customFormat="1" x14ac:dyDescent="0.25">
      <c r="A254" s="2"/>
      <c r="B254" s="41"/>
      <c r="C254" s="10"/>
      <c r="D254" s="14"/>
      <c r="E254" s="14"/>
    </row>
    <row r="255" spans="1:5" customFormat="1" x14ac:dyDescent="0.25">
      <c r="A255" s="2"/>
      <c r="B255" s="41"/>
      <c r="C255" s="10"/>
      <c r="D255" s="14"/>
      <c r="E255" s="14"/>
    </row>
    <row r="258" spans="1:11" x14ac:dyDescent="0.25">
      <c r="A258" s="210" t="s">
        <v>440</v>
      </c>
      <c r="B258" s="211"/>
      <c r="C258" s="212"/>
      <c r="D258" s="212"/>
      <c r="E258" s="212"/>
      <c r="F258" s="211"/>
      <c r="G258" s="211"/>
      <c r="H258" s="211"/>
      <c r="I258" s="211"/>
      <c r="J258" s="211"/>
      <c r="K258" s="211"/>
    </row>
    <row r="259" spans="1:11" x14ac:dyDescent="0.25">
      <c r="A259" s="213" t="s">
        <v>441</v>
      </c>
      <c r="B259" s="214"/>
      <c r="C259" s="215"/>
      <c r="D259" s="215"/>
      <c r="E259" s="215"/>
      <c r="F259" s="211"/>
      <c r="G259" s="211"/>
      <c r="H259" s="211"/>
      <c r="I259" s="211"/>
      <c r="J259" s="211"/>
      <c r="K259" s="211"/>
    </row>
    <row r="260" spans="1:11" x14ac:dyDescent="0.25">
      <c r="A260" s="213" t="s">
        <v>442</v>
      </c>
      <c r="B260" s="214"/>
      <c r="C260" s="215"/>
      <c r="D260" s="215"/>
      <c r="E260" s="215"/>
      <c r="F260" s="211"/>
      <c r="G260" s="211"/>
      <c r="H260" s="211"/>
      <c r="I260" s="211"/>
      <c r="J260" s="211"/>
      <c r="K260" s="211"/>
    </row>
    <row r="261" spans="1:11" ht="52.5" customHeight="1" x14ac:dyDescent="0.25">
      <c r="A261" s="216" t="s">
        <v>15</v>
      </c>
      <c r="B261" s="216"/>
      <c r="C261" s="216"/>
      <c r="D261" s="216"/>
      <c r="E261" s="216"/>
      <c r="F261" s="211"/>
      <c r="G261" s="211"/>
      <c r="H261" s="211"/>
      <c r="I261" s="211"/>
      <c r="J261" s="211"/>
      <c r="K261" s="211"/>
    </row>
    <row r="262" spans="1:11" ht="55.5" customHeight="1" x14ac:dyDescent="0.25">
      <c r="A262" s="217" t="s">
        <v>443</v>
      </c>
      <c r="B262" s="217"/>
      <c r="C262" s="217"/>
      <c r="D262" s="217"/>
      <c r="E262" s="217"/>
      <c r="F262" s="211"/>
      <c r="G262" s="211"/>
      <c r="H262" s="211"/>
      <c r="I262" s="211"/>
      <c r="J262" s="211"/>
      <c r="K262" s="211"/>
    </row>
    <row r="263" spans="1:11" ht="53.25" customHeight="1" x14ac:dyDescent="0.25">
      <c r="A263" s="217" t="s">
        <v>597</v>
      </c>
      <c r="B263" s="217"/>
      <c r="C263" s="217"/>
      <c r="D263" s="217"/>
      <c r="E263" s="217"/>
      <c r="F263" s="211"/>
      <c r="G263" s="211"/>
      <c r="H263" s="211"/>
      <c r="I263" s="211"/>
      <c r="J263" s="211"/>
      <c r="K263" s="211"/>
    </row>
    <row r="264" spans="1:11" x14ac:dyDescent="0.25">
      <c r="A264" s="211" t="s">
        <v>545</v>
      </c>
      <c r="B264" s="211"/>
      <c r="C264" s="212"/>
      <c r="D264" s="212"/>
      <c r="E264" s="212"/>
      <c r="F264" s="211"/>
      <c r="G264" s="211"/>
      <c r="H264" s="211"/>
      <c r="I264" s="211"/>
      <c r="J264" s="211"/>
      <c r="K264" s="211"/>
    </row>
    <row r="265" spans="1:11" x14ac:dyDescent="0.25">
      <c r="A265" s="211" t="s">
        <v>540</v>
      </c>
      <c r="B265" s="211"/>
      <c r="C265" s="212"/>
      <c r="D265" s="212"/>
      <c r="E265" s="212"/>
      <c r="F265" s="211"/>
      <c r="G265" s="211"/>
      <c r="H265" s="211"/>
      <c r="I265" s="211"/>
      <c r="J265" s="211"/>
      <c r="K265" s="211"/>
    </row>
    <row r="266" spans="1:11" x14ac:dyDescent="0.25">
      <c r="A266" s="211" t="s">
        <v>541</v>
      </c>
      <c r="B266" s="211"/>
      <c r="C266" s="212"/>
      <c r="D266" s="212"/>
      <c r="E266" s="212"/>
      <c r="F266" s="211"/>
      <c r="G266" s="211"/>
      <c r="H266" s="211"/>
      <c r="I266" s="211"/>
      <c r="J266" s="211"/>
      <c r="K266" s="211"/>
    </row>
    <row r="267" spans="1:11" x14ac:dyDescent="0.25">
      <c r="A267" s="211" t="s">
        <v>542</v>
      </c>
      <c r="B267" s="211"/>
      <c r="C267" s="212"/>
      <c r="D267" s="212"/>
      <c r="E267" s="212"/>
      <c r="F267" s="211"/>
      <c r="G267" s="211"/>
      <c r="H267" s="211"/>
      <c r="I267" s="211"/>
      <c r="J267" s="211"/>
      <c r="K267" s="211"/>
    </row>
    <row r="268" spans="1:11" x14ac:dyDescent="0.25">
      <c r="A268" s="211" t="s">
        <v>543</v>
      </c>
      <c r="B268" s="211"/>
      <c r="C268" s="212"/>
      <c r="D268" s="212"/>
      <c r="E268" s="212"/>
      <c r="F268" s="211"/>
      <c r="G268" s="211"/>
      <c r="H268" s="211"/>
      <c r="I268" s="211"/>
      <c r="J268" s="211"/>
      <c r="K268" s="211"/>
    </row>
    <row r="269" spans="1:11" x14ac:dyDescent="0.25">
      <c r="A269" s="211" t="s">
        <v>544</v>
      </c>
      <c r="B269" s="211"/>
      <c r="C269" s="212"/>
      <c r="D269" s="212"/>
      <c r="E269" s="212"/>
      <c r="F269" s="211"/>
      <c r="G269" s="211"/>
      <c r="H269" s="211"/>
      <c r="I269" s="211"/>
      <c r="J269" s="211"/>
      <c r="K269" s="211"/>
    </row>
  </sheetData>
  <mergeCells count="205">
    <mergeCell ref="C2:E4"/>
    <mergeCell ref="A28:A29"/>
    <mergeCell ref="B28:B29"/>
    <mergeCell ref="A30:A31"/>
    <mergeCell ref="B30:B31"/>
    <mergeCell ref="C28:C29"/>
    <mergeCell ref="C30:C31"/>
    <mergeCell ref="C35:C36"/>
    <mergeCell ref="A32:A34"/>
    <mergeCell ref="B35:B36"/>
    <mergeCell ref="A35:A36"/>
    <mergeCell ref="B32:B34"/>
    <mergeCell ref="A17:A18"/>
    <mergeCell ref="B17:B18"/>
    <mergeCell ref="C17:C18"/>
    <mergeCell ref="A10:A11"/>
    <mergeCell ref="B10:B11"/>
    <mergeCell ref="C10:C11"/>
    <mergeCell ref="A12:A13"/>
    <mergeCell ref="B12:B13"/>
    <mergeCell ref="C12:C13"/>
    <mergeCell ref="A14:A16"/>
    <mergeCell ref="B14:B16"/>
    <mergeCell ref="C14:C16"/>
    <mergeCell ref="C48:C49"/>
    <mergeCell ref="C66:C67"/>
    <mergeCell ref="C64:C65"/>
    <mergeCell ref="C59:C60"/>
    <mergeCell ref="A48:A49"/>
    <mergeCell ref="B48:B49"/>
    <mergeCell ref="A44:A45"/>
    <mergeCell ref="B44:B45"/>
    <mergeCell ref="A46:A47"/>
    <mergeCell ref="B46:B47"/>
    <mergeCell ref="A93:A94"/>
    <mergeCell ref="B93:B94"/>
    <mergeCell ref="C93:C94"/>
    <mergeCell ref="B90:B92"/>
    <mergeCell ref="A90:A92"/>
    <mergeCell ref="C90:C92"/>
    <mergeCell ref="C32:C34"/>
    <mergeCell ref="A76:A78"/>
    <mergeCell ref="C76:C78"/>
    <mergeCell ref="B76:B78"/>
    <mergeCell ref="C61:C63"/>
    <mergeCell ref="A79:A80"/>
    <mergeCell ref="B79:B80"/>
    <mergeCell ref="C79:C80"/>
    <mergeCell ref="A66:A67"/>
    <mergeCell ref="B59:B60"/>
    <mergeCell ref="A59:A60"/>
    <mergeCell ref="B66:B67"/>
    <mergeCell ref="B64:B65"/>
    <mergeCell ref="A64:A65"/>
    <mergeCell ref="B61:B63"/>
    <mergeCell ref="A61:A63"/>
    <mergeCell ref="C44:C45"/>
    <mergeCell ref="C46:C47"/>
    <mergeCell ref="C108:C109"/>
    <mergeCell ref="A110:A111"/>
    <mergeCell ref="C112:C113"/>
    <mergeCell ref="C127:C128"/>
    <mergeCell ref="C123:C124"/>
    <mergeCell ref="C119:C120"/>
    <mergeCell ref="C121:C122"/>
    <mergeCell ref="C110:C111"/>
    <mergeCell ref="B123:B124"/>
    <mergeCell ref="B119:B120"/>
    <mergeCell ref="B121:B122"/>
    <mergeCell ref="B112:B113"/>
    <mergeCell ref="B127:B128"/>
    <mergeCell ref="B110:B111"/>
    <mergeCell ref="A119:A120"/>
    <mergeCell ref="A121:A122"/>
    <mergeCell ref="A123:A124"/>
    <mergeCell ref="A112:A113"/>
    <mergeCell ref="A127:A128"/>
    <mergeCell ref="A108:A109"/>
    <mergeCell ref="B108:B109"/>
    <mergeCell ref="A153:A154"/>
    <mergeCell ref="B153:B154"/>
    <mergeCell ref="A157:A158"/>
    <mergeCell ref="B157:B158"/>
    <mergeCell ref="C157:C158"/>
    <mergeCell ref="C153:C154"/>
    <mergeCell ref="C135:C136"/>
    <mergeCell ref="C137:C138"/>
    <mergeCell ref="C139:C140"/>
    <mergeCell ref="C141:C142"/>
    <mergeCell ref="A150:A152"/>
    <mergeCell ref="B150:B152"/>
    <mergeCell ref="C150:C152"/>
    <mergeCell ref="B139:B140"/>
    <mergeCell ref="B141:B142"/>
    <mergeCell ref="B137:B138"/>
    <mergeCell ref="A135:A136"/>
    <mergeCell ref="B135:B136"/>
    <mergeCell ref="A141:A142"/>
    <mergeCell ref="A139:A140"/>
    <mergeCell ref="A137:A138"/>
    <mergeCell ref="A155:A156"/>
    <mergeCell ref="B155:B156"/>
    <mergeCell ref="C155:C156"/>
    <mergeCell ref="A166:A167"/>
    <mergeCell ref="B166:B167"/>
    <mergeCell ref="A181:A182"/>
    <mergeCell ref="A187:A188"/>
    <mergeCell ref="A207:A208"/>
    <mergeCell ref="B207:B208"/>
    <mergeCell ref="C205:C206"/>
    <mergeCell ref="B183:B184"/>
    <mergeCell ref="A185:A186"/>
    <mergeCell ref="B185:B186"/>
    <mergeCell ref="A198:A199"/>
    <mergeCell ref="C203:C204"/>
    <mergeCell ref="A183:A184"/>
    <mergeCell ref="A205:A206"/>
    <mergeCell ref="B205:B206"/>
    <mergeCell ref="A203:A204"/>
    <mergeCell ref="B203:B204"/>
    <mergeCell ref="A194:A195"/>
    <mergeCell ref="A192:A193"/>
    <mergeCell ref="B192:B193"/>
    <mergeCell ref="B198:B199"/>
    <mergeCell ref="B194:B195"/>
    <mergeCell ref="A196:A197"/>
    <mergeCell ref="C166:C167"/>
    <mergeCell ref="D216:D217"/>
    <mergeCell ref="E216:E217"/>
    <mergeCell ref="C216:C217"/>
    <mergeCell ref="B222:B223"/>
    <mergeCell ref="A222:A223"/>
    <mergeCell ref="A218:A219"/>
    <mergeCell ref="A220:A221"/>
    <mergeCell ref="C222:C223"/>
    <mergeCell ref="C209:C210"/>
    <mergeCell ref="B209:B210"/>
    <mergeCell ref="B81:B82"/>
    <mergeCell ref="C81:C82"/>
    <mergeCell ref="A81:A82"/>
    <mergeCell ref="A95:A96"/>
    <mergeCell ref="B95:B96"/>
    <mergeCell ref="C235:C236"/>
    <mergeCell ref="B231:B232"/>
    <mergeCell ref="C231:C232"/>
    <mergeCell ref="B250:B251"/>
    <mergeCell ref="A174:A175"/>
    <mergeCell ref="A231:A232"/>
    <mergeCell ref="A233:A234"/>
    <mergeCell ref="A235:A236"/>
    <mergeCell ref="B233:B234"/>
    <mergeCell ref="B235:B236"/>
    <mergeCell ref="C233:C234"/>
    <mergeCell ref="B220:B221"/>
    <mergeCell ref="C220:C221"/>
    <mergeCell ref="B218:B219"/>
    <mergeCell ref="C218:C219"/>
    <mergeCell ref="A209:A210"/>
    <mergeCell ref="C185:C186"/>
    <mergeCell ref="C172:C173"/>
    <mergeCell ref="C207:C208"/>
    <mergeCell ref="B187:B188"/>
    <mergeCell ref="A179:A180"/>
    <mergeCell ref="B179:B180"/>
    <mergeCell ref="B181:B182"/>
    <mergeCell ref="A250:A251"/>
    <mergeCell ref="C248:C249"/>
    <mergeCell ref="C250:C251"/>
    <mergeCell ref="C168:C169"/>
    <mergeCell ref="C179:C180"/>
    <mergeCell ref="C181:C182"/>
    <mergeCell ref="C192:C193"/>
    <mergeCell ref="C174:C175"/>
    <mergeCell ref="C170:C171"/>
    <mergeCell ref="C187:C188"/>
    <mergeCell ref="C183:C184"/>
    <mergeCell ref="C198:C199"/>
    <mergeCell ref="C194:C195"/>
    <mergeCell ref="A238:B238"/>
    <mergeCell ref="A239:B239"/>
    <mergeCell ref="B237:C237"/>
    <mergeCell ref="D1:E1"/>
    <mergeCell ref="A262:E262"/>
    <mergeCell ref="A263:E263"/>
    <mergeCell ref="A261:E261"/>
    <mergeCell ref="C95:C96"/>
    <mergeCell ref="C105:C107"/>
    <mergeCell ref="B105:B107"/>
    <mergeCell ref="A105:A107"/>
    <mergeCell ref="A125:A126"/>
    <mergeCell ref="C125:C126"/>
    <mergeCell ref="B125:B126"/>
    <mergeCell ref="A248:A249"/>
    <mergeCell ref="B248:B249"/>
    <mergeCell ref="B196:B197"/>
    <mergeCell ref="C196:C197"/>
    <mergeCell ref="A216:A217"/>
    <mergeCell ref="B216:B217"/>
    <mergeCell ref="B174:B175"/>
    <mergeCell ref="B170:B171"/>
    <mergeCell ref="A172:A173"/>
    <mergeCell ref="B172:B173"/>
    <mergeCell ref="A168:A169"/>
    <mergeCell ref="B168:B169"/>
    <mergeCell ref="A170:A171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2:F34"/>
  <sheetViews>
    <sheetView workbookViewId="0">
      <selection activeCell="B6" sqref="B6"/>
    </sheetView>
  </sheetViews>
  <sheetFormatPr defaultRowHeight="15" x14ac:dyDescent="0.25"/>
  <cols>
    <col min="1" max="1" width="6.85546875" customWidth="1"/>
    <col min="2" max="2" width="71.5703125" customWidth="1"/>
    <col min="3" max="3" width="25.5703125" customWidth="1"/>
    <col min="4" max="4" width="14" customWidth="1"/>
    <col min="6" max="6" width="11" customWidth="1"/>
  </cols>
  <sheetData>
    <row r="2" spans="1:6" ht="15.75" x14ac:dyDescent="0.25">
      <c r="E2" s="3" t="s">
        <v>118</v>
      </c>
    </row>
    <row r="3" spans="1:6" ht="15" customHeight="1" x14ac:dyDescent="0.25">
      <c r="D3" s="157" t="s">
        <v>79</v>
      </c>
      <c r="E3" s="157"/>
      <c r="F3" s="157"/>
    </row>
    <row r="4" spans="1:6" x14ac:dyDescent="0.25">
      <c r="D4" s="157"/>
      <c r="E4" s="157"/>
      <c r="F4" s="157"/>
    </row>
    <row r="5" spans="1:6" x14ac:dyDescent="0.25">
      <c r="D5" s="157"/>
      <c r="E5" s="157"/>
      <c r="F5" s="157"/>
    </row>
    <row r="6" spans="1:6" ht="15.75" x14ac:dyDescent="0.25">
      <c r="A6" s="13"/>
      <c r="B6" s="13"/>
      <c r="C6" s="13"/>
      <c r="D6" s="157"/>
      <c r="E6" s="157"/>
      <c r="F6" s="157"/>
    </row>
    <row r="7" spans="1:6" ht="15.75" x14ac:dyDescent="0.25">
      <c r="B7" s="13" t="s">
        <v>16</v>
      </c>
      <c r="C7" s="13"/>
      <c r="D7" s="13"/>
      <c r="E7" s="13"/>
      <c r="F7" s="13"/>
    </row>
    <row r="8" spans="1:6" x14ac:dyDescent="0.25">
      <c r="A8" t="s">
        <v>304</v>
      </c>
    </row>
    <row r="9" spans="1:6" x14ac:dyDescent="0.25">
      <c r="A9" s="54" t="s">
        <v>305</v>
      </c>
    </row>
    <row r="10" spans="1:6" ht="31.5" x14ac:dyDescent="0.25">
      <c r="A10" s="4" t="s">
        <v>1</v>
      </c>
      <c r="B10" s="5" t="s">
        <v>13</v>
      </c>
      <c r="C10" s="5" t="s">
        <v>317</v>
      </c>
      <c r="D10" s="5" t="s">
        <v>2</v>
      </c>
      <c r="E10" s="4" t="s">
        <v>3</v>
      </c>
      <c r="F10" s="5" t="s">
        <v>32</v>
      </c>
    </row>
    <row r="11" spans="1:6" ht="43.5" customHeight="1" x14ac:dyDescent="0.25">
      <c r="A11" s="123">
        <v>1</v>
      </c>
      <c r="B11" s="122" t="s">
        <v>232</v>
      </c>
      <c r="C11" s="106" t="s">
        <v>319</v>
      </c>
      <c r="D11" s="4" t="s">
        <v>10</v>
      </c>
      <c r="E11" s="5">
        <v>2</v>
      </c>
      <c r="F11" s="114" t="s">
        <v>222</v>
      </c>
    </row>
    <row r="12" spans="1:6" ht="33.75" customHeight="1" x14ac:dyDescent="0.25">
      <c r="A12" s="123"/>
      <c r="B12" s="122"/>
      <c r="C12" s="107"/>
      <c r="D12" s="4" t="s">
        <v>48</v>
      </c>
      <c r="E12" s="5">
        <v>0</v>
      </c>
      <c r="F12" s="115"/>
    </row>
    <row r="13" spans="1:6" ht="32.25" customHeight="1" x14ac:dyDescent="0.25">
      <c r="A13" s="123">
        <v>2</v>
      </c>
      <c r="B13" s="125" t="s">
        <v>216</v>
      </c>
      <c r="C13" s="106" t="s">
        <v>340</v>
      </c>
      <c r="D13" s="4" t="s">
        <v>60</v>
      </c>
      <c r="E13" s="5">
        <v>1</v>
      </c>
      <c r="F13" s="115"/>
    </row>
    <row r="14" spans="1:6" ht="31.5" customHeight="1" x14ac:dyDescent="0.25">
      <c r="A14" s="123"/>
      <c r="B14" s="125"/>
      <c r="C14" s="107"/>
      <c r="D14" s="4" t="s">
        <v>48</v>
      </c>
      <c r="E14" s="5">
        <v>0</v>
      </c>
      <c r="F14" s="115"/>
    </row>
    <row r="15" spans="1:6" ht="15.75" customHeight="1" x14ac:dyDescent="0.25">
      <c r="A15" s="123">
        <v>3</v>
      </c>
      <c r="B15" s="150" t="s">
        <v>233</v>
      </c>
      <c r="C15" s="106" t="s">
        <v>339</v>
      </c>
      <c r="D15" s="4" t="s">
        <v>60</v>
      </c>
      <c r="E15" s="5">
        <v>2</v>
      </c>
      <c r="F15" s="115"/>
    </row>
    <row r="16" spans="1:6" ht="31.5" x14ac:dyDescent="0.25">
      <c r="A16" s="123"/>
      <c r="B16" s="152"/>
      <c r="C16" s="107"/>
      <c r="D16" s="4" t="s">
        <v>48</v>
      </c>
      <c r="E16" s="5">
        <v>0</v>
      </c>
      <c r="F16" s="115"/>
    </row>
    <row r="17" spans="1:6" ht="31.5" customHeight="1" x14ac:dyDescent="0.25">
      <c r="A17" s="123">
        <v>4</v>
      </c>
      <c r="B17" s="137" t="s">
        <v>234</v>
      </c>
      <c r="C17" s="106" t="s">
        <v>342</v>
      </c>
      <c r="D17" s="4" t="s">
        <v>19</v>
      </c>
      <c r="E17" s="5">
        <v>2</v>
      </c>
      <c r="F17" s="115"/>
    </row>
    <row r="18" spans="1:6" ht="31.5" x14ac:dyDescent="0.25">
      <c r="A18" s="123"/>
      <c r="B18" s="137"/>
      <c r="C18" s="107"/>
      <c r="D18" s="4" t="s">
        <v>48</v>
      </c>
      <c r="E18" s="5">
        <v>0</v>
      </c>
      <c r="F18" s="115"/>
    </row>
    <row r="19" spans="1:6" ht="30.75" customHeight="1" x14ac:dyDescent="0.25">
      <c r="A19" s="123">
        <v>5</v>
      </c>
      <c r="B19" s="125" t="s">
        <v>66</v>
      </c>
      <c r="C19" s="106" t="s">
        <v>355</v>
      </c>
      <c r="D19" s="4" t="s">
        <v>19</v>
      </c>
      <c r="E19" s="5">
        <v>2</v>
      </c>
      <c r="F19" s="115"/>
    </row>
    <row r="20" spans="1:6" ht="35.25" customHeight="1" x14ac:dyDescent="0.25">
      <c r="A20" s="123"/>
      <c r="B20" s="125"/>
      <c r="C20" s="107"/>
      <c r="D20" s="4" t="s">
        <v>48</v>
      </c>
      <c r="E20" s="5">
        <v>0</v>
      </c>
      <c r="F20" s="115"/>
    </row>
    <row r="21" spans="1:6" ht="15.75" customHeight="1" x14ac:dyDescent="0.25">
      <c r="A21" s="123">
        <v>6</v>
      </c>
      <c r="B21" s="137" t="s">
        <v>84</v>
      </c>
      <c r="C21" s="106" t="s">
        <v>354</v>
      </c>
      <c r="D21" s="4" t="s">
        <v>60</v>
      </c>
      <c r="E21" s="5">
        <v>1</v>
      </c>
      <c r="F21" s="115"/>
    </row>
    <row r="22" spans="1:6" ht="32.25" customHeight="1" x14ac:dyDescent="0.25">
      <c r="A22" s="123"/>
      <c r="B22" s="137"/>
      <c r="C22" s="107"/>
      <c r="D22" s="4" t="s">
        <v>48</v>
      </c>
      <c r="E22" s="5">
        <v>0</v>
      </c>
      <c r="F22" s="115"/>
    </row>
    <row r="23" spans="1:6" ht="15.75" x14ac:dyDescent="0.25">
      <c r="A23" s="5"/>
      <c r="B23" s="7" t="s">
        <v>11</v>
      </c>
      <c r="C23" s="7"/>
      <c r="D23" s="6" t="s">
        <v>12</v>
      </c>
      <c r="E23" s="5">
        <f>E11+E13+E15+E17+E19+E21</f>
        <v>10</v>
      </c>
      <c r="F23" s="6"/>
    </row>
    <row r="25" spans="1:6" x14ac:dyDescent="0.25">
      <c r="B25" t="s">
        <v>20</v>
      </c>
    </row>
    <row r="26" spans="1:6" x14ac:dyDescent="0.25">
      <c r="B26" t="s">
        <v>14</v>
      </c>
    </row>
    <row r="27" spans="1:6" x14ac:dyDescent="0.25">
      <c r="B27" s="136" t="s">
        <v>15</v>
      </c>
      <c r="C27" s="136"/>
      <c r="D27" s="136"/>
      <c r="E27" s="136"/>
      <c r="F27" s="136"/>
    </row>
    <row r="28" spans="1:6" x14ac:dyDescent="0.25">
      <c r="B28" s="136"/>
      <c r="C28" s="136"/>
      <c r="D28" s="136"/>
      <c r="E28" s="136"/>
      <c r="F28" s="136"/>
    </row>
    <row r="29" spans="1:6" ht="31.5" customHeight="1" x14ac:dyDescent="0.25">
      <c r="B29" s="139" t="s">
        <v>212</v>
      </c>
      <c r="C29" s="139"/>
      <c r="D29" s="139"/>
      <c r="E29" s="139"/>
      <c r="F29" s="139"/>
    </row>
    <row r="30" spans="1:6" ht="27.75" customHeight="1" x14ac:dyDescent="0.25">
      <c r="B30" s="140" t="s">
        <v>121</v>
      </c>
      <c r="C30" s="140"/>
      <c r="D30" s="140"/>
      <c r="E30" s="140"/>
      <c r="F30" s="140"/>
    </row>
    <row r="31" spans="1:6" ht="60" customHeight="1" x14ac:dyDescent="0.25">
      <c r="B31" s="136" t="s">
        <v>120</v>
      </c>
      <c r="C31" s="136"/>
      <c r="D31" s="136"/>
      <c r="E31" s="136"/>
      <c r="F31" s="136"/>
    </row>
    <row r="34" spans="2:3" x14ac:dyDescent="0.25">
      <c r="B34" t="s">
        <v>484</v>
      </c>
      <c r="C34" t="s">
        <v>485</v>
      </c>
    </row>
  </sheetData>
  <mergeCells count="24">
    <mergeCell ref="C21:C22"/>
    <mergeCell ref="A13:A14"/>
    <mergeCell ref="B13:B14"/>
    <mergeCell ref="D3:F6"/>
    <mergeCell ref="A11:A12"/>
    <mergeCell ref="B11:B12"/>
    <mergeCell ref="C17:C18"/>
    <mergeCell ref="C19:C20"/>
    <mergeCell ref="B30:F30"/>
    <mergeCell ref="B31:F31"/>
    <mergeCell ref="A21:A22"/>
    <mergeCell ref="B21:B22"/>
    <mergeCell ref="B27:F28"/>
    <mergeCell ref="B29:F29"/>
    <mergeCell ref="F11:F22"/>
    <mergeCell ref="A15:A16"/>
    <mergeCell ref="B15:B16"/>
    <mergeCell ref="A17:A18"/>
    <mergeCell ref="B17:B18"/>
    <mergeCell ref="A19:A20"/>
    <mergeCell ref="B19:B20"/>
    <mergeCell ref="C11:C12"/>
    <mergeCell ref="C13:C14"/>
    <mergeCell ref="C15:C16"/>
  </mergeCells>
  <pageMargins left="0.7" right="0.7" top="0.75" bottom="0.75" header="0.3" footer="0.3"/>
  <pageSetup paperSize="9" scale="6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2:I35"/>
  <sheetViews>
    <sheetView workbookViewId="0">
      <selection activeCell="D26" sqref="D26"/>
    </sheetView>
  </sheetViews>
  <sheetFormatPr defaultRowHeight="15" x14ac:dyDescent="0.25"/>
  <cols>
    <col min="1" max="1" width="6.85546875" customWidth="1"/>
    <col min="2" max="2" width="71.5703125" customWidth="1"/>
    <col min="3" max="3" width="25.85546875" customWidth="1"/>
    <col min="4" max="4" width="14" customWidth="1"/>
    <col min="6" max="6" width="10.140625" customWidth="1"/>
  </cols>
  <sheetData>
    <row r="2" spans="1:6" ht="15.75" x14ac:dyDescent="0.25">
      <c r="E2" s="3" t="s">
        <v>237</v>
      </c>
    </row>
    <row r="3" spans="1:6" ht="15" customHeight="1" x14ac:dyDescent="0.25">
      <c r="D3" s="157" t="s">
        <v>79</v>
      </c>
      <c r="E3" s="157"/>
      <c r="F3" s="157"/>
    </row>
    <row r="4" spans="1:6" x14ac:dyDescent="0.25">
      <c r="D4" s="157"/>
      <c r="E4" s="157"/>
      <c r="F4" s="157"/>
    </row>
    <row r="5" spans="1:6" ht="30.75" customHeight="1" x14ac:dyDescent="0.25">
      <c r="D5" s="157"/>
      <c r="E5" s="157"/>
      <c r="F5" s="157"/>
    </row>
    <row r="6" spans="1:6" ht="28.5" customHeight="1" x14ac:dyDescent="0.25">
      <c r="A6" s="13"/>
      <c r="B6" s="13"/>
      <c r="C6" s="13"/>
      <c r="D6" s="157"/>
      <c r="E6" s="157"/>
      <c r="F6" s="157"/>
    </row>
    <row r="7" spans="1:6" ht="15.75" x14ac:dyDescent="0.25">
      <c r="B7" s="13" t="s">
        <v>16</v>
      </c>
      <c r="C7" s="13"/>
      <c r="D7" s="13"/>
      <c r="E7" s="13"/>
      <c r="F7" s="13"/>
    </row>
    <row r="8" spans="1:6" x14ac:dyDescent="0.25">
      <c r="A8" s="29" t="s">
        <v>235</v>
      </c>
    </row>
    <row r="9" spans="1:6" ht="31.5" x14ac:dyDescent="0.25">
      <c r="A9" s="4" t="s">
        <v>1</v>
      </c>
      <c r="B9" s="5" t="s">
        <v>13</v>
      </c>
      <c r="C9" s="5" t="s">
        <v>317</v>
      </c>
      <c r="D9" s="5" t="s">
        <v>2</v>
      </c>
      <c r="E9" s="4" t="s">
        <v>3</v>
      </c>
      <c r="F9" s="5" t="s">
        <v>32</v>
      </c>
    </row>
    <row r="10" spans="1:6" ht="27" customHeight="1" x14ac:dyDescent="0.25">
      <c r="A10" s="123">
        <v>1</v>
      </c>
      <c r="B10" s="122" t="s">
        <v>275</v>
      </c>
      <c r="C10" s="106" t="s">
        <v>356</v>
      </c>
      <c r="D10" s="4" t="s">
        <v>10</v>
      </c>
      <c r="E10" s="5">
        <v>2</v>
      </c>
      <c r="F10" s="114" t="s">
        <v>222</v>
      </c>
    </row>
    <row r="11" spans="1:6" ht="33.75" customHeight="1" x14ac:dyDescent="0.25">
      <c r="A11" s="123"/>
      <c r="B11" s="122"/>
      <c r="C11" s="107"/>
      <c r="D11" s="4" t="s">
        <v>48</v>
      </c>
      <c r="E11" s="5">
        <v>0</v>
      </c>
      <c r="F11" s="115"/>
    </row>
    <row r="12" spans="1:6" ht="32.25" customHeight="1" x14ac:dyDescent="0.25">
      <c r="A12" s="123">
        <v>2</v>
      </c>
      <c r="B12" s="125" t="s">
        <v>216</v>
      </c>
      <c r="C12" s="106" t="s">
        <v>358</v>
      </c>
      <c r="D12" s="4" t="s">
        <v>60</v>
      </c>
      <c r="E12" s="5">
        <v>1</v>
      </c>
      <c r="F12" s="115"/>
    </row>
    <row r="13" spans="1:6" ht="31.5" customHeight="1" x14ac:dyDescent="0.25">
      <c r="A13" s="123"/>
      <c r="B13" s="125"/>
      <c r="C13" s="107"/>
      <c r="D13" s="4" t="s">
        <v>48</v>
      </c>
      <c r="E13" s="5">
        <v>0</v>
      </c>
      <c r="F13" s="115"/>
    </row>
    <row r="14" spans="1:6" ht="24.75" customHeight="1" x14ac:dyDescent="0.25">
      <c r="A14" s="114">
        <v>3</v>
      </c>
      <c r="B14" s="117" t="s">
        <v>313</v>
      </c>
      <c r="C14" s="106" t="s">
        <v>361</v>
      </c>
      <c r="D14" s="4" t="s">
        <v>60</v>
      </c>
      <c r="E14" s="5">
        <v>1</v>
      </c>
      <c r="F14" s="115"/>
    </row>
    <row r="15" spans="1:6" ht="31.5" customHeight="1" x14ac:dyDescent="0.25">
      <c r="A15" s="116"/>
      <c r="B15" s="118"/>
      <c r="C15" s="107"/>
      <c r="D15" s="4" t="s">
        <v>48</v>
      </c>
      <c r="E15" s="5">
        <v>0</v>
      </c>
      <c r="F15" s="115"/>
    </row>
    <row r="16" spans="1:6" ht="15.75" customHeight="1" x14ac:dyDescent="0.25">
      <c r="A16" s="123">
        <v>4</v>
      </c>
      <c r="B16" s="150" t="s">
        <v>236</v>
      </c>
      <c r="C16" s="106" t="s">
        <v>360</v>
      </c>
      <c r="D16" s="4" t="s">
        <v>60</v>
      </c>
      <c r="E16" s="5">
        <v>2</v>
      </c>
      <c r="F16" s="115"/>
    </row>
    <row r="17" spans="1:9" ht="50.25" customHeight="1" x14ac:dyDescent="0.25">
      <c r="A17" s="123"/>
      <c r="B17" s="152"/>
      <c r="C17" s="107"/>
      <c r="D17" s="4" t="s">
        <v>48</v>
      </c>
      <c r="E17" s="5">
        <v>0</v>
      </c>
      <c r="F17" s="115"/>
    </row>
    <row r="18" spans="1:9" ht="30.75" customHeight="1" x14ac:dyDescent="0.25">
      <c r="A18" s="123">
        <v>5</v>
      </c>
      <c r="B18" s="125" t="s">
        <v>314</v>
      </c>
      <c r="C18" s="106" t="s">
        <v>359</v>
      </c>
      <c r="D18" s="4" t="s">
        <v>19</v>
      </c>
      <c r="E18" s="5">
        <v>2</v>
      </c>
      <c r="F18" s="115"/>
    </row>
    <row r="19" spans="1:9" ht="35.25" customHeight="1" x14ac:dyDescent="0.25">
      <c r="A19" s="123"/>
      <c r="B19" s="125"/>
      <c r="C19" s="107"/>
      <c r="D19" s="4" t="s">
        <v>48</v>
      </c>
      <c r="E19" s="5">
        <v>0</v>
      </c>
      <c r="F19" s="115"/>
    </row>
    <row r="20" spans="1:9" ht="35.25" customHeight="1" x14ac:dyDescent="0.25">
      <c r="A20" s="123">
        <v>6</v>
      </c>
      <c r="B20" s="137" t="s">
        <v>234</v>
      </c>
      <c r="C20" s="106" t="s">
        <v>342</v>
      </c>
      <c r="D20" s="4" t="s">
        <v>19</v>
      </c>
      <c r="E20" s="5">
        <v>2</v>
      </c>
      <c r="F20" s="115"/>
    </row>
    <row r="21" spans="1:9" ht="35.25" customHeight="1" x14ac:dyDescent="0.25">
      <c r="A21" s="123"/>
      <c r="B21" s="137"/>
      <c r="C21" s="107"/>
      <c r="D21" s="4" t="s">
        <v>48</v>
      </c>
      <c r="E21" s="5">
        <v>0</v>
      </c>
      <c r="F21" s="115"/>
    </row>
    <row r="22" spans="1:9" ht="15.75" customHeight="1" x14ac:dyDescent="0.25">
      <c r="A22" s="123">
        <v>7</v>
      </c>
      <c r="B22" s="137" t="s">
        <v>84</v>
      </c>
      <c r="C22" s="106" t="s">
        <v>357</v>
      </c>
      <c r="D22" s="4" t="s">
        <v>60</v>
      </c>
      <c r="E22" s="5">
        <v>1</v>
      </c>
      <c r="F22" s="115"/>
    </row>
    <row r="23" spans="1:9" ht="32.25" customHeight="1" x14ac:dyDescent="0.25">
      <c r="A23" s="123"/>
      <c r="B23" s="137"/>
      <c r="C23" s="107"/>
      <c r="D23" s="4" t="s">
        <v>48</v>
      </c>
      <c r="E23" s="5">
        <v>0</v>
      </c>
      <c r="F23" s="115"/>
      <c r="I23">
        <f>E10+E12+E14+E16+E18+E20+E22</f>
        <v>11</v>
      </c>
    </row>
    <row r="24" spans="1:9" ht="32.25" customHeight="1" x14ac:dyDescent="0.25">
      <c r="A24" s="114">
        <v>8</v>
      </c>
      <c r="B24" s="181" t="s">
        <v>348</v>
      </c>
      <c r="C24" s="106" t="s">
        <v>321</v>
      </c>
      <c r="D24" s="36" t="s">
        <v>6</v>
      </c>
      <c r="E24" s="37">
        <v>2</v>
      </c>
      <c r="F24" s="50"/>
    </row>
    <row r="25" spans="1:9" ht="32.25" customHeight="1" x14ac:dyDescent="0.25">
      <c r="A25" s="115"/>
      <c r="B25" s="182"/>
      <c r="C25" s="132"/>
      <c r="D25" s="36" t="s">
        <v>7</v>
      </c>
      <c r="E25" s="37">
        <v>1</v>
      </c>
      <c r="F25" s="50"/>
    </row>
    <row r="26" spans="1:9" ht="21.75" customHeight="1" x14ac:dyDescent="0.25">
      <c r="A26" s="116"/>
      <c r="B26" s="183"/>
      <c r="C26" s="107"/>
      <c r="D26" s="36" t="s">
        <v>8</v>
      </c>
      <c r="E26" s="37">
        <v>0</v>
      </c>
      <c r="F26" s="50"/>
    </row>
    <row r="27" spans="1:9" ht="15.75" x14ac:dyDescent="0.25">
      <c r="A27" s="5"/>
      <c r="B27" s="7" t="s">
        <v>11</v>
      </c>
      <c r="C27" s="7"/>
      <c r="D27" s="6" t="s">
        <v>12</v>
      </c>
      <c r="E27" s="5">
        <f>E10+E12+E16+E18+E22+E14+E20+E24</f>
        <v>13</v>
      </c>
      <c r="F27" s="6"/>
    </row>
    <row r="29" spans="1:9" x14ac:dyDescent="0.25">
      <c r="B29" t="s">
        <v>20</v>
      </c>
    </row>
    <row r="30" spans="1:9" x14ac:dyDescent="0.25">
      <c r="B30" t="s">
        <v>14</v>
      </c>
    </row>
    <row r="31" spans="1:9" x14ac:dyDescent="0.25">
      <c r="B31" s="136" t="s">
        <v>15</v>
      </c>
      <c r="C31" s="136"/>
      <c r="D31" s="136"/>
      <c r="E31" s="136"/>
      <c r="F31" s="136"/>
    </row>
    <row r="32" spans="1:9" x14ac:dyDescent="0.25">
      <c r="B32" s="136"/>
      <c r="C32" s="136"/>
      <c r="D32" s="136"/>
      <c r="E32" s="136"/>
      <c r="F32" s="136"/>
    </row>
    <row r="33" spans="2:6" ht="31.5" customHeight="1" x14ac:dyDescent="0.25">
      <c r="B33" s="139" t="s">
        <v>212</v>
      </c>
      <c r="C33" s="139"/>
      <c r="D33" s="139"/>
      <c r="E33" s="139"/>
      <c r="F33" s="139"/>
    </row>
    <row r="34" spans="2:6" ht="27.75" customHeight="1" x14ac:dyDescent="0.25">
      <c r="B34" s="140" t="s">
        <v>121</v>
      </c>
      <c r="C34" s="140"/>
      <c r="D34" s="140"/>
      <c r="E34" s="140"/>
      <c r="F34" s="140"/>
    </row>
    <row r="35" spans="2:6" ht="95.25" customHeight="1" x14ac:dyDescent="0.25">
      <c r="B35" s="136" t="s">
        <v>120</v>
      </c>
      <c r="C35" s="136"/>
      <c r="D35" s="136"/>
      <c r="E35" s="136"/>
      <c r="F35" s="136"/>
    </row>
  </sheetData>
  <mergeCells count="30">
    <mergeCell ref="C14:C15"/>
    <mergeCell ref="D3:F6"/>
    <mergeCell ref="A10:A11"/>
    <mergeCell ref="B10:B11"/>
    <mergeCell ref="F10:F23"/>
    <mergeCell ref="A12:A13"/>
    <mergeCell ref="B12:B13"/>
    <mergeCell ref="A16:A17"/>
    <mergeCell ref="B16:B17"/>
    <mergeCell ref="B14:B15"/>
    <mergeCell ref="A14:A15"/>
    <mergeCell ref="C10:C11"/>
    <mergeCell ref="C12:C13"/>
    <mergeCell ref="C16:C17"/>
    <mergeCell ref="C18:C19"/>
    <mergeCell ref="C20:C21"/>
    <mergeCell ref="B31:F32"/>
    <mergeCell ref="B33:F33"/>
    <mergeCell ref="B34:F34"/>
    <mergeCell ref="B35:F35"/>
    <mergeCell ref="A18:A19"/>
    <mergeCell ref="B18:B19"/>
    <mergeCell ref="A22:A23"/>
    <mergeCell ref="B22:B23"/>
    <mergeCell ref="A20:A21"/>
    <mergeCell ref="B20:B21"/>
    <mergeCell ref="A24:A26"/>
    <mergeCell ref="B24:B26"/>
    <mergeCell ref="C24:C26"/>
    <mergeCell ref="C22:C23"/>
  </mergeCells>
  <pageMargins left="0.7" right="0.7" top="0.75" bottom="0.75" header="0.3" footer="0.3"/>
  <pageSetup paperSize="9" scale="5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2:F31"/>
  <sheetViews>
    <sheetView workbookViewId="0">
      <selection activeCell="G10" sqref="G10"/>
    </sheetView>
  </sheetViews>
  <sheetFormatPr defaultRowHeight="15" x14ac:dyDescent="0.25"/>
  <cols>
    <col min="1" max="1" width="6.85546875" customWidth="1"/>
    <col min="2" max="2" width="71.5703125" customWidth="1"/>
    <col min="3" max="3" width="28.42578125" customWidth="1"/>
    <col min="4" max="4" width="14" customWidth="1"/>
    <col min="6" max="6" width="9" customWidth="1"/>
  </cols>
  <sheetData>
    <row r="2" spans="1:6" ht="15.75" x14ac:dyDescent="0.25">
      <c r="E2" s="3" t="s">
        <v>213</v>
      </c>
    </row>
    <row r="3" spans="1:6" ht="15" customHeight="1" x14ac:dyDescent="0.25">
      <c r="D3" s="157" t="s">
        <v>79</v>
      </c>
      <c r="E3" s="157"/>
      <c r="F3" s="157"/>
    </row>
    <row r="4" spans="1:6" x14ac:dyDescent="0.25">
      <c r="D4" s="157"/>
      <c r="E4" s="157"/>
      <c r="F4" s="157"/>
    </row>
    <row r="5" spans="1:6" x14ac:dyDescent="0.25">
      <c r="D5" s="157"/>
      <c r="E5" s="157"/>
      <c r="F5" s="157"/>
    </row>
    <row r="6" spans="1:6" ht="15.75" x14ac:dyDescent="0.25">
      <c r="A6" s="13"/>
      <c r="B6" s="13"/>
      <c r="C6" s="13"/>
      <c r="D6" s="157"/>
      <c r="E6" s="157"/>
      <c r="F6" s="157"/>
    </row>
    <row r="7" spans="1:6" ht="15.75" x14ac:dyDescent="0.25">
      <c r="A7" s="13" t="s">
        <v>128</v>
      </c>
      <c r="D7" s="13"/>
      <c r="E7" s="13"/>
      <c r="F7" s="13"/>
    </row>
    <row r="8" spans="1:6" x14ac:dyDescent="0.25">
      <c r="A8" s="29" t="s">
        <v>198</v>
      </c>
    </row>
    <row r="9" spans="1:6" x14ac:dyDescent="0.25">
      <c r="A9" s="42"/>
    </row>
    <row r="10" spans="1:6" ht="31.5" x14ac:dyDescent="0.25">
      <c r="A10" s="4" t="s">
        <v>1</v>
      </c>
      <c r="B10" s="5" t="s">
        <v>13</v>
      </c>
      <c r="C10" s="5" t="s">
        <v>317</v>
      </c>
      <c r="D10" s="5" t="s">
        <v>2</v>
      </c>
      <c r="E10" s="4" t="s">
        <v>3</v>
      </c>
      <c r="F10" s="4" t="s">
        <v>32</v>
      </c>
    </row>
    <row r="11" spans="1:6" ht="32.25" customHeight="1" x14ac:dyDescent="0.25">
      <c r="A11" s="123">
        <v>1</v>
      </c>
      <c r="B11" s="125" t="s">
        <v>216</v>
      </c>
      <c r="C11" s="106" t="s">
        <v>364</v>
      </c>
      <c r="D11" s="4" t="s">
        <v>60</v>
      </c>
      <c r="E11" s="5">
        <v>1</v>
      </c>
      <c r="F11" s="184" t="s">
        <v>214</v>
      </c>
    </row>
    <row r="12" spans="1:6" ht="31.5" customHeight="1" x14ac:dyDescent="0.25">
      <c r="A12" s="123"/>
      <c r="B12" s="125"/>
      <c r="C12" s="107"/>
      <c r="D12" s="4" t="s">
        <v>48</v>
      </c>
      <c r="E12" s="5">
        <v>0</v>
      </c>
      <c r="F12" s="185"/>
    </row>
    <row r="13" spans="1:6" ht="30.75" customHeight="1" x14ac:dyDescent="0.25">
      <c r="A13" s="114">
        <v>2</v>
      </c>
      <c r="B13" s="117" t="s">
        <v>199</v>
      </c>
      <c r="C13" s="106" t="s">
        <v>453</v>
      </c>
      <c r="D13" s="4" t="s">
        <v>60</v>
      </c>
      <c r="E13" s="5">
        <v>2</v>
      </c>
      <c r="F13" s="185"/>
    </row>
    <row r="14" spans="1:6" ht="31.5" x14ac:dyDescent="0.25">
      <c r="A14" s="116"/>
      <c r="B14" s="118"/>
      <c r="C14" s="107"/>
      <c r="D14" s="4" t="s">
        <v>48</v>
      </c>
      <c r="E14" s="5">
        <v>0</v>
      </c>
      <c r="F14" s="185"/>
    </row>
    <row r="15" spans="1:6" ht="31.5" customHeight="1" x14ac:dyDescent="0.25">
      <c r="A15" s="123">
        <v>3</v>
      </c>
      <c r="B15" s="122" t="s">
        <v>200</v>
      </c>
      <c r="C15" s="106" t="s">
        <v>365</v>
      </c>
      <c r="D15" s="4" t="s">
        <v>19</v>
      </c>
      <c r="E15" s="5">
        <v>2</v>
      </c>
      <c r="F15" s="185"/>
    </row>
    <row r="16" spans="1:6" ht="31.5" x14ac:dyDescent="0.25">
      <c r="A16" s="123"/>
      <c r="B16" s="122"/>
      <c r="C16" s="107"/>
      <c r="D16" s="4" t="s">
        <v>48</v>
      </c>
      <c r="E16" s="5">
        <v>0</v>
      </c>
      <c r="F16" s="185"/>
    </row>
    <row r="17" spans="1:6" ht="30.75" customHeight="1" x14ac:dyDescent="0.25">
      <c r="A17" s="114">
        <v>4</v>
      </c>
      <c r="B17" s="125" t="s">
        <v>66</v>
      </c>
      <c r="C17" s="106" t="s">
        <v>366</v>
      </c>
      <c r="D17" s="4" t="s">
        <v>19</v>
      </c>
      <c r="E17" s="5">
        <v>2</v>
      </c>
      <c r="F17" s="185"/>
    </row>
    <row r="18" spans="1:6" ht="35.25" customHeight="1" x14ac:dyDescent="0.25">
      <c r="A18" s="116"/>
      <c r="B18" s="125"/>
      <c r="C18" s="107"/>
      <c r="D18" s="4" t="s">
        <v>48</v>
      </c>
      <c r="E18" s="5">
        <v>0</v>
      </c>
      <c r="F18" s="185"/>
    </row>
    <row r="19" spans="1:6" ht="33.75" customHeight="1" x14ac:dyDescent="0.25">
      <c r="A19" s="123">
        <v>5</v>
      </c>
      <c r="B19" s="137" t="s">
        <v>84</v>
      </c>
      <c r="C19" s="106" t="s">
        <v>367</v>
      </c>
      <c r="D19" s="4" t="s">
        <v>60</v>
      </c>
      <c r="E19" s="5">
        <v>1</v>
      </c>
      <c r="F19" s="185"/>
    </row>
    <row r="20" spans="1:6" ht="32.25" customHeight="1" x14ac:dyDescent="0.25">
      <c r="A20" s="123"/>
      <c r="B20" s="137"/>
      <c r="C20" s="107"/>
      <c r="D20" s="4" t="s">
        <v>48</v>
      </c>
      <c r="E20" s="5">
        <v>0</v>
      </c>
      <c r="F20" s="186"/>
    </row>
    <row r="21" spans="1:6" ht="15.75" x14ac:dyDescent="0.25">
      <c r="A21" s="5"/>
      <c r="B21" s="7" t="s">
        <v>11</v>
      </c>
      <c r="C21" s="7"/>
      <c r="D21" s="6" t="s">
        <v>12</v>
      </c>
      <c r="E21" s="5">
        <f>E11+E13+E15+E17+E19</f>
        <v>8</v>
      </c>
      <c r="F21" s="6"/>
    </row>
    <row r="23" spans="1:6" x14ac:dyDescent="0.25">
      <c r="B23" t="s">
        <v>20</v>
      </c>
    </row>
    <row r="24" spans="1:6" x14ac:dyDescent="0.25">
      <c r="B24" t="s">
        <v>14</v>
      </c>
    </row>
    <row r="25" spans="1:6" x14ac:dyDescent="0.25">
      <c r="B25" s="136" t="s">
        <v>15</v>
      </c>
      <c r="C25" s="136"/>
      <c r="D25" s="136"/>
      <c r="E25" s="136"/>
      <c r="F25" s="136"/>
    </row>
    <row r="26" spans="1:6" x14ac:dyDescent="0.25">
      <c r="B26" s="136"/>
      <c r="C26" s="136"/>
      <c r="D26" s="136"/>
      <c r="E26" s="136"/>
      <c r="F26" s="136"/>
    </row>
    <row r="27" spans="1:6" ht="33" customHeight="1" x14ac:dyDescent="0.25">
      <c r="B27" s="139" t="s">
        <v>212</v>
      </c>
      <c r="C27" s="139"/>
      <c r="D27" s="139"/>
      <c r="E27" s="139"/>
      <c r="F27" s="139"/>
    </row>
    <row r="28" spans="1:6" ht="81" customHeight="1" x14ac:dyDescent="0.25">
      <c r="B28" s="136" t="s">
        <v>122</v>
      </c>
      <c r="C28" s="136"/>
      <c r="D28" s="136"/>
      <c r="E28" s="136"/>
      <c r="F28" s="136"/>
    </row>
    <row r="31" spans="1:6" x14ac:dyDescent="0.25">
      <c r="B31" t="str">
        <f>'лек.отд.'!B32</f>
        <v>Главный врач</v>
      </c>
      <c r="C31" t="str">
        <f>'лек.отд.'!C32</f>
        <v>О.Н. Лебедева</v>
      </c>
    </row>
  </sheetData>
  <mergeCells count="20">
    <mergeCell ref="D3:F6"/>
    <mergeCell ref="A11:A12"/>
    <mergeCell ref="B11:B12"/>
    <mergeCell ref="A13:A14"/>
    <mergeCell ref="B13:B14"/>
    <mergeCell ref="C11:C12"/>
    <mergeCell ref="C13:C14"/>
    <mergeCell ref="B28:F28"/>
    <mergeCell ref="A17:A18"/>
    <mergeCell ref="B17:B18"/>
    <mergeCell ref="A19:A20"/>
    <mergeCell ref="B19:B20"/>
    <mergeCell ref="B25:F26"/>
    <mergeCell ref="B27:F27"/>
    <mergeCell ref="F11:F20"/>
    <mergeCell ref="A15:A16"/>
    <mergeCell ref="B15:B16"/>
    <mergeCell ref="C15:C16"/>
    <mergeCell ref="C17:C18"/>
    <mergeCell ref="C19:C20"/>
  </mergeCells>
  <pageMargins left="0.7" right="0.7" top="0.75" bottom="0.75" header="0.3" footer="0.3"/>
  <pageSetup paperSize="9" scale="58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2:F69"/>
  <sheetViews>
    <sheetView workbookViewId="0">
      <selection activeCell="C74" sqref="C74"/>
    </sheetView>
  </sheetViews>
  <sheetFormatPr defaultRowHeight="15.75" x14ac:dyDescent="0.25"/>
  <cols>
    <col min="1" max="1" width="4.140625" style="33" customWidth="1"/>
    <col min="2" max="2" width="48" style="33" customWidth="1"/>
    <col min="3" max="3" width="16.7109375" style="33" customWidth="1"/>
    <col min="4" max="4" width="20.85546875" style="33" customWidth="1"/>
    <col min="5" max="5" width="12.140625" style="33" customWidth="1"/>
    <col min="6" max="6" width="10.5703125" style="33" customWidth="1"/>
    <col min="7" max="16384" width="9.140625" style="33"/>
  </cols>
  <sheetData>
    <row r="2" spans="1:6" x14ac:dyDescent="0.25">
      <c r="E2" s="3" t="s">
        <v>201</v>
      </c>
    </row>
    <row r="3" spans="1:6" x14ac:dyDescent="0.25">
      <c r="C3" s="190" t="s">
        <v>79</v>
      </c>
      <c r="D3" s="190"/>
      <c r="E3" s="190"/>
      <c r="F3" s="190"/>
    </row>
    <row r="4" spans="1:6" x14ac:dyDescent="0.25">
      <c r="C4" s="190"/>
      <c r="D4" s="190"/>
      <c r="E4" s="190"/>
      <c r="F4" s="190"/>
    </row>
    <row r="5" spans="1:6" x14ac:dyDescent="0.25">
      <c r="C5" s="190"/>
      <c r="D5" s="190"/>
      <c r="E5" s="190"/>
      <c r="F5" s="190"/>
    </row>
    <row r="6" spans="1:6" x14ac:dyDescent="0.25">
      <c r="A6" s="13"/>
      <c r="B6" s="13"/>
      <c r="C6" s="190"/>
      <c r="D6" s="190"/>
      <c r="E6" s="190"/>
      <c r="F6" s="190"/>
    </row>
    <row r="7" spans="1:6" x14ac:dyDescent="0.25">
      <c r="A7" s="13" t="s">
        <v>202</v>
      </c>
      <c r="C7" s="13"/>
      <c r="D7" s="13"/>
      <c r="E7" s="13"/>
      <c r="F7" s="13"/>
    </row>
    <row r="8" spans="1:6" x14ac:dyDescent="0.25">
      <c r="A8" s="28" t="s">
        <v>559</v>
      </c>
    </row>
    <row r="10" spans="1:6" ht="31.5" x14ac:dyDescent="0.25">
      <c r="A10" s="4" t="s">
        <v>1</v>
      </c>
      <c r="B10" s="5" t="s">
        <v>13</v>
      </c>
      <c r="C10" s="5" t="s">
        <v>2</v>
      </c>
      <c r="D10" s="5" t="s">
        <v>317</v>
      </c>
      <c r="E10" s="5" t="s">
        <v>3</v>
      </c>
      <c r="F10" s="4" t="s">
        <v>32</v>
      </c>
    </row>
    <row r="11" spans="1:6" ht="28.5" customHeight="1" x14ac:dyDescent="0.25">
      <c r="A11" s="189">
        <v>1</v>
      </c>
      <c r="B11" s="191" t="s">
        <v>204</v>
      </c>
      <c r="C11" s="43" t="s">
        <v>205</v>
      </c>
      <c r="D11" s="106" t="s">
        <v>369</v>
      </c>
      <c r="E11" s="44">
        <v>2</v>
      </c>
      <c r="F11" s="184" t="s">
        <v>214</v>
      </c>
    </row>
    <row r="12" spans="1:6" ht="33" customHeight="1" x14ac:dyDescent="0.25">
      <c r="A12" s="189"/>
      <c r="B12" s="191"/>
      <c r="C12" s="43" t="s">
        <v>206</v>
      </c>
      <c r="D12" s="107"/>
      <c r="E12" s="44">
        <v>0</v>
      </c>
      <c r="F12" s="185"/>
    </row>
    <row r="13" spans="1:6" ht="33" customHeight="1" x14ac:dyDescent="0.25">
      <c r="A13" s="184">
        <v>2</v>
      </c>
      <c r="B13" s="192" t="s">
        <v>207</v>
      </c>
      <c r="C13" s="43" t="s">
        <v>57</v>
      </c>
      <c r="D13" s="187" t="s">
        <v>444</v>
      </c>
      <c r="E13" s="5">
        <v>2</v>
      </c>
      <c r="F13" s="185"/>
    </row>
    <row r="14" spans="1:6" x14ac:dyDescent="0.25">
      <c r="A14" s="186"/>
      <c r="B14" s="193"/>
      <c r="C14" s="43" t="s">
        <v>203</v>
      </c>
      <c r="D14" s="188"/>
      <c r="E14" s="5">
        <v>0</v>
      </c>
      <c r="F14" s="185"/>
    </row>
    <row r="15" spans="1:6" ht="25.5" customHeight="1" x14ac:dyDescent="0.25">
      <c r="A15" s="189">
        <v>3</v>
      </c>
      <c r="B15" s="194" t="s">
        <v>208</v>
      </c>
      <c r="C15" s="43" t="s">
        <v>60</v>
      </c>
      <c r="D15" s="187" t="s">
        <v>444</v>
      </c>
      <c r="E15" s="18">
        <v>1</v>
      </c>
      <c r="F15" s="185"/>
    </row>
    <row r="16" spans="1:6" ht="19.5" customHeight="1" x14ac:dyDescent="0.25">
      <c r="A16" s="189"/>
      <c r="B16" s="194"/>
      <c r="C16" s="43" t="s">
        <v>209</v>
      </c>
      <c r="D16" s="188"/>
      <c r="E16" s="18">
        <v>0</v>
      </c>
      <c r="F16" s="185"/>
    </row>
    <row r="17" spans="1:6" ht="33.75" customHeight="1" x14ac:dyDescent="0.25">
      <c r="A17" s="184">
        <v>4</v>
      </c>
      <c r="B17" s="195" t="s">
        <v>210</v>
      </c>
      <c r="C17" s="43" t="s">
        <v>57</v>
      </c>
      <c r="D17" s="169" t="s">
        <v>456</v>
      </c>
      <c r="E17" s="5">
        <v>1</v>
      </c>
      <c r="F17" s="185"/>
    </row>
    <row r="18" spans="1:6" x14ac:dyDescent="0.25">
      <c r="A18" s="186"/>
      <c r="B18" s="195"/>
      <c r="C18" s="43" t="s">
        <v>203</v>
      </c>
      <c r="D18" s="171"/>
      <c r="E18" s="5">
        <v>0</v>
      </c>
      <c r="F18" s="185"/>
    </row>
    <row r="19" spans="1:6" ht="31.5" customHeight="1" x14ac:dyDescent="0.25">
      <c r="A19" s="189">
        <v>5</v>
      </c>
      <c r="B19" s="125" t="s">
        <v>550</v>
      </c>
      <c r="C19" s="4" t="s">
        <v>19</v>
      </c>
      <c r="D19" s="106" t="s">
        <v>368</v>
      </c>
      <c r="E19" s="5">
        <v>2</v>
      </c>
      <c r="F19" s="185"/>
    </row>
    <row r="20" spans="1:6" ht="82.5" customHeight="1" x14ac:dyDescent="0.25">
      <c r="A20" s="189"/>
      <c r="B20" s="125"/>
      <c r="C20" s="4" t="s">
        <v>48</v>
      </c>
      <c r="D20" s="107"/>
      <c r="E20" s="5">
        <v>0</v>
      </c>
      <c r="F20" s="185"/>
    </row>
    <row r="21" spans="1:6" ht="38.25" customHeight="1" x14ac:dyDescent="0.25">
      <c r="A21" s="184">
        <v>6</v>
      </c>
      <c r="B21" s="137" t="s">
        <v>84</v>
      </c>
      <c r="C21" s="4" t="s">
        <v>60</v>
      </c>
      <c r="D21" s="106" t="s">
        <v>368</v>
      </c>
      <c r="E21" s="5">
        <v>1</v>
      </c>
      <c r="F21" s="185"/>
    </row>
    <row r="22" spans="1:6" ht="36.75" customHeight="1" x14ac:dyDescent="0.25">
      <c r="A22" s="186"/>
      <c r="B22" s="137"/>
      <c r="C22" s="4" t="s">
        <v>48</v>
      </c>
      <c r="D22" s="107"/>
      <c r="E22" s="5">
        <v>0</v>
      </c>
      <c r="F22" s="185"/>
    </row>
    <row r="23" spans="1:6" ht="59.25" customHeight="1" x14ac:dyDescent="0.25">
      <c r="A23" s="189">
        <v>7</v>
      </c>
      <c r="B23" s="125" t="s">
        <v>216</v>
      </c>
      <c r="C23" s="4" t="s">
        <v>60</v>
      </c>
      <c r="D23" s="106" t="s">
        <v>524</v>
      </c>
      <c r="E23" s="5">
        <v>1</v>
      </c>
      <c r="F23" s="185"/>
    </row>
    <row r="24" spans="1:6" ht="31.5" x14ac:dyDescent="0.25">
      <c r="A24" s="189"/>
      <c r="B24" s="125"/>
      <c r="C24" s="4" t="s">
        <v>48</v>
      </c>
      <c r="D24" s="107"/>
      <c r="E24" s="5">
        <v>0</v>
      </c>
      <c r="F24" s="186"/>
    </row>
    <row r="25" spans="1:6" x14ac:dyDescent="0.25">
      <c r="A25" s="43"/>
      <c r="B25" s="7" t="s">
        <v>11</v>
      </c>
      <c r="C25" s="4"/>
      <c r="D25" s="63"/>
      <c r="E25" s="5">
        <f>E11+E13+E15+E17+E19+E21+E23</f>
        <v>10</v>
      </c>
      <c r="F25" s="6"/>
    </row>
    <row r="27" spans="1:6" x14ac:dyDescent="0.25">
      <c r="B27" s="33" t="s">
        <v>20</v>
      </c>
    </row>
    <row r="28" spans="1:6" ht="16.5" customHeight="1" x14ac:dyDescent="0.25">
      <c r="B28" s="33" t="s">
        <v>14</v>
      </c>
    </row>
    <row r="29" spans="1:6" ht="33" customHeight="1" x14ac:dyDescent="0.25">
      <c r="B29" s="139" t="s">
        <v>212</v>
      </c>
      <c r="C29" s="139"/>
      <c r="D29" s="139"/>
      <c r="E29" s="139"/>
      <c r="F29" s="139"/>
    </row>
    <row r="30" spans="1:6" ht="108" customHeight="1" x14ac:dyDescent="0.25">
      <c r="B30" s="139" t="s">
        <v>122</v>
      </c>
      <c r="C30" s="139"/>
      <c r="D30" s="139"/>
      <c r="E30" s="139"/>
      <c r="F30" s="139"/>
    </row>
    <row r="32" spans="1:6" x14ac:dyDescent="0.25">
      <c r="B32" s="33" t="str">
        <f>'зам.гл.вр.мед. '!B51</f>
        <v>Главный врач</v>
      </c>
      <c r="C32" s="33" t="str">
        <f>'зам.гл.вр.мед. '!C51</f>
        <v>О.Н. Лебедева</v>
      </c>
    </row>
    <row r="35" spans="1:6" x14ac:dyDescent="0.25">
      <c r="E35" s="3" t="s">
        <v>557</v>
      </c>
    </row>
    <row r="36" spans="1:6" x14ac:dyDescent="0.25">
      <c r="C36" s="190" t="s">
        <v>79</v>
      </c>
      <c r="D36" s="190"/>
      <c r="E36" s="190"/>
      <c r="F36" s="190"/>
    </row>
    <row r="37" spans="1:6" x14ac:dyDescent="0.25">
      <c r="C37" s="190"/>
      <c r="D37" s="190"/>
      <c r="E37" s="190"/>
      <c r="F37" s="190"/>
    </row>
    <row r="38" spans="1:6" x14ac:dyDescent="0.25">
      <c r="C38" s="190"/>
      <c r="D38" s="190"/>
      <c r="E38" s="190"/>
      <c r="F38" s="190"/>
    </row>
    <row r="39" spans="1:6" x14ac:dyDescent="0.25">
      <c r="A39" s="13"/>
      <c r="B39" s="13"/>
      <c r="C39" s="190"/>
      <c r="D39" s="190"/>
      <c r="E39" s="190"/>
      <c r="F39" s="190"/>
    </row>
    <row r="40" spans="1:6" x14ac:dyDescent="0.25">
      <c r="A40" s="13" t="s">
        <v>202</v>
      </c>
      <c r="C40" s="13"/>
      <c r="D40" s="13"/>
      <c r="E40" s="13"/>
      <c r="F40" s="13"/>
    </row>
    <row r="41" spans="1:6" x14ac:dyDescent="0.25">
      <c r="A41" s="28" t="s">
        <v>558</v>
      </c>
    </row>
    <row r="43" spans="1:6" ht="31.5" x14ac:dyDescent="0.25">
      <c r="A43" s="4" t="s">
        <v>1</v>
      </c>
      <c r="B43" s="5" t="s">
        <v>13</v>
      </c>
      <c r="C43" s="5" t="s">
        <v>2</v>
      </c>
      <c r="D43" s="5" t="s">
        <v>317</v>
      </c>
      <c r="E43" s="5" t="s">
        <v>3</v>
      </c>
      <c r="F43" s="4" t="s">
        <v>32</v>
      </c>
    </row>
    <row r="44" spans="1:6" ht="28.5" customHeight="1" x14ac:dyDescent="0.25">
      <c r="A44" s="189">
        <v>1</v>
      </c>
      <c r="B44" s="191" t="s">
        <v>563</v>
      </c>
      <c r="C44" s="4" t="s">
        <v>60</v>
      </c>
      <c r="D44" s="106" t="s">
        <v>560</v>
      </c>
      <c r="E44" s="44">
        <v>1</v>
      </c>
      <c r="F44" s="184" t="s">
        <v>214</v>
      </c>
    </row>
    <row r="45" spans="1:6" ht="47.25" customHeight="1" x14ac:dyDescent="0.25">
      <c r="A45" s="189"/>
      <c r="B45" s="191"/>
      <c r="C45" s="4" t="s">
        <v>48</v>
      </c>
      <c r="D45" s="107"/>
      <c r="E45" s="44">
        <v>0</v>
      </c>
      <c r="F45" s="185"/>
    </row>
    <row r="46" spans="1:6" ht="33" customHeight="1" x14ac:dyDescent="0.25">
      <c r="A46" s="184">
        <v>2</v>
      </c>
      <c r="B46" s="192" t="s">
        <v>562</v>
      </c>
      <c r="C46" s="4" t="s">
        <v>60</v>
      </c>
      <c r="D46" s="187" t="s">
        <v>444</v>
      </c>
      <c r="E46" s="5">
        <v>1</v>
      </c>
      <c r="F46" s="185"/>
    </row>
    <row r="47" spans="1:6" ht="31.5" x14ac:dyDescent="0.25">
      <c r="A47" s="186"/>
      <c r="B47" s="193"/>
      <c r="C47" s="4" t="s">
        <v>48</v>
      </c>
      <c r="D47" s="188"/>
      <c r="E47" s="5">
        <v>0</v>
      </c>
      <c r="F47" s="185"/>
    </row>
    <row r="48" spans="1:6" ht="25.5" customHeight="1" x14ac:dyDescent="0.25">
      <c r="A48" s="189">
        <v>3</v>
      </c>
      <c r="B48" s="194" t="s">
        <v>561</v>
      </c>
      <c r="C48" s="4" t="s">
        <v>60</v>
      </c>
      <c r="D48" s="106" t="s">
        <v>564</v>
      </c>
      <c r="E48" s="18">
        <v>1</v>
      </c>
      <c r="F48" s="185"/>
    </row>
    <row r="49" spans="1:6" ht="40.5" customHeight="1" x14ac:dyDescent="0.25">
      <c r="A49" s="189"/>
      <c r="B49" s="194"/>
      <c r="C49" s="4" t="s">
        <v>48</v>
      </c>
      <c r="D49" s="107"/>
      <c r="E49" s="18">
        <v>0</v>
      </c>
      <c r="F49" s="185"/>
    </row>
    <row r="50" spans="1:6" ht="33.75" customHeight="1" x14ac:dyDescent="0.25">
      <c r="A50" s="184">
        <v>4</v>
      </c>
      <c r="B50" s="195" t="s">
        <v>565</v>
      </c>
      <c r="C50" s="4" t="s">
        <v>60</v>
      </c>
      <c r="D50" s="106" t="s">
        <v>564</v>
      </c>
      <c r="E50" s="5">
        <v>1</v>
      </c>
      <c r="F50" s="185"/>
    </row>
    <row r="51" spans="1:6" ht="31.5" x14ac:dyDescent="0.25">
      <c r="A51" s="186"/>
      <c r="B51" s="195"/>
      <c r="C51" s="4" t="s">
        <v>48</v>
      </c>
      <c r="D51" s="107"/>
      <c r="E51" s="5">
        <v>0</v>
      </c>
      <c r="F51" s="185"/>
    </row>
    <row r="52" spans="1:6" ht="31.5" customHeight="1" x14ac:dyDescent="0.25">
      <c r="A52" s="189">
        <v>5</v>
      </c>
      <c r="B52" s="125" t="s">
        <v>566</v>
      </c>
      <c r="C52" s="4" t="s">
        <v>60</v>
      </c>
      <c r="D52" s="187" t="s">
        <v>444</v>
      </c>
      <c r="E52" s="5">
        <v>1</v>
      </c>
      <c r="F52" s="185"/>
    </row>
    <row r="53" spans="1:6" ht="49.5" customHeight="1" x14ac:dyDescent="0.25">
      <c r="A53" s="189"/>
      <c r="B53" s="125"/>
      <c r="C53" s="4" t="s">
        <v>48</v>
      </c>
      <c r="D53" s="188"/>
      <c r="E53" s="5">
        <v>0</v>
      </c>
      <c r="F53" s="185"/>
    </row>
    <row r="54" spans="1:6" ht="38.25" customHeight="1" x14ac:dyDescent="0.25">
      <c r="A54" s="184">
        <v>6</v>
      </c>
      <c r="B54" s="137" t="s">
        <v>567</v>
      </c>
      <c r="C54" s="4" t="s">
        <v>60</v>
      </c>
      <c r="D54" s="187" t="s">
        <v>444</v>
      </c>
      <c r="E54" s="5">
        <v>1</v>
      </c>
      <c r="F54" s="185"/>
    </row>
    <row r="55" spans="1:6" ht="60" customHeight="1" x14ac:dyDescent="0.25">
      <c r="A55" s="186"/>
      <c r="B55" s="137"/>
      <c r="C55" s="4" t="s">
        <v>48</v>
      </c>
      <c r="D55" s="188"/>
      <c r="E55" s="5">
        <v>0</v>
      </c>
      <c r="F55" s="185"/>
    </row>
    <row r="56" spans="1:6" ht="60" customHeight="1" x14ac:dyDescent="0.25">
      <c r="A56" s="184">
        <v>7</v>
      </c>
      <c r="B56" s="111" t="s">
        <v>568</v>
      </c>
      <c r="C56" s="4" t="s">
        <v>60</v>
      </c>
      <c r="D56" s="187" t="s">
        <v>444</v>
      </c>
      <c r="E56" s="5">
        <v>1</v>
      </c>
      <c r="F56" s="185"/>
    </row>
    <row r="57" spans="1:6" ht="60" customHeight="1" x14ac:dyDescent="0.25">
      <c r="A57" s="186"/>
      <c r="B57" s="113"/>
      <c r="C57" s="4" t="s">
        <v>48</v>
      </c>
      <c r="D57" s="188"/>
      <c r="E57" s="5">
        <v>0</v>
      </c>
      <c r="F57" s="185"/>
    </row>
    <row r="58" spans="1:6" ht="32.25" customHeight="1" x14ac:dyDescent="0.25">
      <c r="A58" s="184">
        <v>8</v>
      </c>
      <c r="B58" s="111" t="s">
        <v>51</v>
      </c>
      <c r="C58" s="4" t="s">
        <v>60</v>
      </c>
      <c r="D58" s="187" t="s">
        <v>444</v>
      </c>
      <c r="E58" s="5">
        <v>2</v>
      </c>
      <c r="F58" s="185"/>
    </row>
    <row r="59" spans="1:6" ht="39.75" customHeight="1" x14ac:dyDescent="0.25">
      <c r="A59" s="186"/>
      <c r="B59" s="113"/>
      <c r="C59" s="4" t="s">
        <v>48</v>
      </c>
      <c r="D59" s="188"/>
      <c r="E59" s="5">
        <v>0</v>
      </c>
      <c r="F59" s="185"/>
    </row>
    <row r="60" spans="1:6" ht="59.25" customHeight="1" x14ac:dyDescent="0.25">
      <c r="A60" s="189">
        <v>9</v>
      </c>
      <c r="B60" s="125" t="s">
        <v>569</v>
      </c>
      <c r="C60" s="4" t="s">
        <v>60</v>
      </c>
      <c r="D60" s="106" t="s">
        <v>570</v>
      </c>
      <c r="E60" s="5">
        <v>1</v>
      </c>
      <c r="F60" s="185"/>
    </row>
    <row r="61" spans="1:6" ht="31.5" x14ac:dyDescent="0.25">
      <c r="A61" s="189"/>
      <c r="B61" s="125"/>
      <c r="C61" s="4" t="s">
        <v>48</v>
      </c>
      <c r="D61" s="107"/>
      <c r="E61" s="5">
        <v>0</v>
      </c>
      <c r="F61" s="186"/>
    </row>
    <row r="62" spans="1:6" x14ac:dyDescent="0.25">
      <c r="A62" s="43"/>
      <c r="B62" s="7" t="s">
        <v>11</v>
      </c>
      <c r="C62" s="4"/>
      <c r="D62" s="63"/>
      <c r="E62" s="5">
        <f>E44+E46+E48+E50+E52+E54+E60+E56+E58</f>
        <v>10</v>
      </c>
      <c r="F62" s="6"/>
    </row>
    <row r="64" spans="1:6" x14ac:dyDescent="0.25">
      <c r="B64" s="33" t="s">
        <v>20</v>
      </c>
    </row>
    <row r="65" spans="2:6" ht="16.5" customHeight="1" x14ac:dyDescent="0.25">
      <c r="B65" s="33" t="s">
        <v>14</v>
      </c>
    </row>
    <row r="66" spans="2:6" ht="33" customHeight="1" x14ac:dyDescent="0.25">
      <c r="B66" s="139" t="s">
        <v>212</v>
      </c>
      <c r="C66" s="139"/>
      <c r="D66" s="139"/>
      <c r="E66" s="139"/>
      <c r="F66" s="139"/>
    </row>
    <row r="67" spans="2:6" ht="97.5" customHeight="1" x14ac:dyDescent="0.25">
      <c r="B67" s="139" t="s">
        <v>122</v>
      </c>
      <c r="C67" s="139"/>
      <c r="D67" s="139"/>
      <c r="E67" s="139"/>
      <c r="F67" s="139"/>
    </row>
    <row r="69" spans="2:6" x14ac:dyDescent="0.25">
      <c r="B69" s="33" t="s">
        <v>571</v>
      </c>
      <c r="C69" s="33" t="s">
        <v>572</v>
      </c>
    </row>
  </sheetData>
  <mergeCells count="56">
    <mergeCell ref="B30:F30"/>
    <mergeCell ref="B29:F29"/>
    <mergeCell ref="D23:D24"/>
    <mergeCell ref="C3:F6"/>
    <mergeCell ref="A11:A12"/>
    <mergeCell ref="B11:B12"/>
    <mergeCell ref="A13:A14"/>
    <mergeCell ref="B13:B14"/>
    <mergeCell ref="D11:D12"/>
    <mergeCell ref="D13:D14"/>
    <mergeCell ref="A19:A20"/>
    <mergeCell ref="B19:B20"/>
    <mergeCell ref="A21:A22"/>
    <mergeCell ref="B21:B22"/>
    <mergeCell ref="F11:F24"/>
    <mergeCell ref="D21:D22"/>
    <mergeCell ref="D15:D16"/>
    <mergeCell ref="D17:D18"/>
    <mergeCell ref="B23:B24"/>
    <mergeCell ref="A23:A24"/>
    <mergeCell ref="A17:A18"/>
    <mergeCell ref="B17:B18"/>
    <mergeCell ref="A15:A16"/>
    <mergeCell ref="B15:B16"/>
    <mergeCell ref="D19:D20"/>
    <mergeCell ref="C36:F39"/>
    <mergeCell ref="A44:A45"/>
    <mergeCell ref="B44:B45"/>
    <mergeCell ref="D44:D45"/>
    <mergeCell ref="F44:F61"/>
    <mergeCell ref="A46:A47"/>
    <mergeCell ref="B46:B47"/>
    <mergeCell ref="D46:D47"/>
    <mergeCell ref="A48:A49"/>
    <mergeCell ref="B48:B49"/>
    <mergeCell ref="D48:D49"/>
    <mergeCell ref="A50:A51"/>
    <mergeCell ref="B50:B51"/>
    <mergeCell ref="D50:D51"/>
    <mergeCell ref="A52:A53"/>
    <mergeCell ref="B52:B53"/>
    <mergeCell ref="D52:D53"/>
    <mergeCell ref="A54:A55"/>
    <mergeCell ref="B54:B55"/>
    <mergeCell ref="D54:D55"/>
    <mergeCell ref="A60:A61"/>
    <mergeCell ref="B60:B61"/>
    <mergeCell ref="D60:D61"/>
    <mergeCell ref="B66:F66"/>
    <mergeCell ref="B67:F67"/>
    <mergeCell ref="B56:B57"/>
    <mergeCell ref="A56:A57"/>
    <mergeCell ref="D56:D57"/>
    <mergeCell ref="B58:B59"/>
    <mergeCell ref="A58:A59"/>
    <mergeCell ref="D58:D59"/>
  </mergeCells>
  <pageMargins left="0.7" right="0.7" top="0.75" bottom="0.75" header="0.3" footer="0.3"/>
  <pageSetup paperSize="9" scale="37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F33"/>
  <sheetViews>
    <sheetView workbookViewId="0">
      <selection activeCell="G9" sqref="G9:H9"/>
    </sheetView>
  </sheetViews>
  <sheetFormatPr defaultRowHeight="15" x14ac:dyDescent="0.25"/>
  <cols>
    <col min="1" max="1" width="6.85546875" bestFit="1" customWidth="1"/>
    <col min="2" max="2" width="71.5703125" customWidth="1"/>
    <col min="3" max="3" width="26.42578125" customWidth="1"/>
    <col min="4" max="4" width="14.28515625" customWidth="1"/>
    <col min="6" max="6" width="8.28515625" customWidth="1"/>
  </cols>
  <sheetData>
    <row r="1" spans="1:6" ht="15.75" x14ac:dyDescent="0.25">
      <c r="E1" s="3" t="s">
        <v>45</v>
      </c>
    </row>
    <row r="2" spans="1:6" ht="15" customHeight="1" x14ac:dyDescent="0.25">
      <c r="D2" s="157" t="s">
        <v>79</v>
      </c>
      <c r="E2" s="157"/>
      <c r="F2" s="157"/>
    </row>
    <row r="3" spans="1:6" x14ac:dyDescent="0.25">
      <c r="D3" s="157"/>
      <c r="E3" s="157"/>
      <c r="F3" s="157"/>
    </row>
    <row r="4" spans="1:6" x14ac:dyDescent="0.25">
      <c r="D4" s="157"/>
      <c r="E4" s="157"/>
      <c r="F4" s="157"/>
    </row>
    <row r="5" spans="1:6" ht="15.75" customHeight="1" x14ac:dyDescent="0.25">
      <c r="A5" s="13"/>
      <c r="B5" s="13"/>
      <c r="C5" s="13"/>
      <c r="D5" s="157"/>
      <c r="E5" s="157"/>
      <c r="F5" s="157"/>
    </row>
    <row r="6" spans="1:6" ht="15.75" customHeight="1" x14ac:dyDescent="0.25">
      <c r="B6" s="180" t="s">
        <v>126</v>
      </c>
      <c r="C6" s="180"/>
      <c r="D6" s="180"/>
      <c r="E6" s="180"/>
      <c r="F6" s="180"/>
    </row>
    <row r="7" spans="1:6" ht="15.75" customHeight="1" x14ac:dyDescent="0.25">
      <c r="B7" s="180"/>
      <c r="C7" s="180"/>
      <c r="D7" s="180"/>
      <c r="E7" s="180"/>
      <c r="F7" s="180"/>
    </row>
    <row r="8" spans="1:6" x14ac:dyDescent="0.25">
      <c r="B8">
        <f>психолог!B6</f>
        <v>0</v>
      </c>
    </row>
    <row r="9" spans="1:6" ht="47.25" x14ac:dyDescent="0.25">
      <c r="A9" s="4" t="s">
        <v>1</v>
      </c>
      <c r="B9" s="5" t="s">
        <v>13</v>
      </c>
      <c r="C9" s="5" t="s">
        <v>317</v>
      </c>
      <c r="D9" s="4" t="s">
        <v>2</v>
      </c>
      <c r="E9" s="4" t="s">
        <v>3</v>
      </c>
      <c r="F9" s="5" t="s">
        <v>32</v>
      </c>
    </row>
    <row r="10" spans="1:6" ht="31.5" customHeight="1" x14ac:dyDescent="0.25">
      <c r="A10" s="123">
        <v>1</v>
      </c>
      <c r="B10" s="122" t="s">
        <v>127</v>
      </c>
      <c r="C10" s="106" t="s">
        <v>332</v>
      </c>
      <c r="D10" s="4" t="s">
        <v>19</v>
      </c>
      <c r="E10" s="5">
        <v>2</v>
      </c>
      <c r="F10" s="114" t="s">
        <v>214</v>
      </c>
    </row>
    <row r="11" spans="1:6" ht="30.75" customHeight="1" x14ac:dyDescent="0.25">
      <c r="A11" s="123"/>
      <c r="B11" s="122"/>
      <c r="C11" s="107"/>
      <c r="D11" s="4" t="s">
        <v>48</v>
      </c>
      <c r="E11" s="5">
        <v>0</v>
      </c>
      <c r="F11" s="115"/>
    </row>
    <row r="12" spans="1:6" ht="33.75" customHeight="1" x14ac:dyDescent="0.25">
      <c r="A12" s="123">
        <v>2</v>
      </c>
      <c r="B12" s="122" t="s">
        <v>271</v>
      </c>
      <c r="C12" s="106" t="s">
        <v>333</v>
      </c>
      <c r="D12" s="4" t="s">
        <v>19</v>
      </c>
      <c r="E12" s="5">
        <v>2</v>
      </c>
      <c r="F12" s="115"/>
    </row>
    <row r="13" spans="1:6" ht="29.25" customHeight="1" x14ac:dyDescent="0.25">
      <c r="A13" s="123"/>
      <c r="B13" s="122"/>
      <c r="C13" s="107"/>
      <c r="D13" s="4" t="s">
        <v>48</v>
      </c>
      <c r="E13" s="5">
        <v>0</v>
      </c>
      <c r="F13" s="115"/>
    </row>
    <row r="14" spans="1:6" ht="24.75" customHeight="1" x14ac:dyDescent="0.25">
      <c r="A14" s="123">
        <v>3</v>
      </c>
      <c r="B14" s="125" t="s">
        <v>242</v>
      </c>
      <c r="C14" s="106" t="s">
        <v>318</v>
      </c>
      <c r="D14" s="4" t="s">
        <v>60</v>
      </c>
      <c r="E14" s="5">
        <v>1</v>
      </c>
      <c r="F14" s="115"/>
    </row>
    <row r="15" spans="1:6" ht="35.25" customHeight="1" x14ac:dyDescent="0.25">
      <c r="A15" s="123"/>
      <c r="B15" s="125"/>
      <c r="C15" s="107"/>
      <c r="D15" s="4" t="s">
        <v>48</v>
      </c>
      <c r="E15" s="5">
        <v>0</v>
      </c>
      <c r="F15" s="115"/>
    </row>
    <row r="16" spans="1:6" ht="31.5" customHeight="1" x14ac:dyDescent="0.25">
      <c r="A16" s="114">
        <v>4</v>
      </c>
      <c r="B16" s="122" t="s">
        <v>243</v>
      </c>
      <c r="C16" s="106" t="s">
        <v>323</v>
      </c>
      <c r="D16" s="4" t="s">
        <v>19</v>
      </c>
      <c r="E16" s="5">
        <v>1</v>
      </c>
      <c r="F16" s="115"/>
    </row>
    <row r="17" spans="1:6" ht="46.5" customHeight="1" x14ac:dyDescent="0.25">
      <c r="A17" s="116"/>
      <c r="B17" s="122"/>
      <c r="C17" s="107"/>
      <c r="D17" s="4" t="s">
        <v>48</v>
      </c>
      <c r="E17" s="5">
        <v>0</v>
      </c>
      <c r="F17" s="115"/>
    </row>
    <row r="18" spans="1:6" ht="37.5" customHeight="1" x14ac:dyDescent="0.25">
      <c r="A18" s="114">
        <v>5</v>
      </c>
      <c r="B18" s="125" t="s">
        <v>66</v>
      </c>
      <c r="C18" s="106" t="s">
        <v>331</v>
      </c>
      <c r="D18" s="4" t="s">
        <v>19</v>
      </c>
      <c r="E18" s="5">
        <v>2</v>
      </c>
      <c r="F18" s="115"/>
    </row>
    <row r="19" spans="1:6" ht="33.75" customHeight="1" x14ac:dyDescent="0.25">
      <c r="A19" s="116"/>
      <c r="B19" s="125"/>
      <c r="C19" s="107"/>
      <c r="D19" s="4" t="s">
        <v>48</v>
      </c>
      <c r="E19" s="5">
        <v>0</v>
      </c>
      <c r="F19" s="115"/>
    </row>
    <row r="20" spans="1:6" ht="31.5" customHeight="1" x14ac:dyDescent="0.25">
      <c r="A20" s="114">
        <v>6</v>
      </c>
      <c r="B20" s="122" t="s">
        <v>244</v>
      </c>
      <c r="C20" s="106" t="s">
        <v>330</v>
      </c>
      <c r="D20" s="4" t="s">
        <v>19</v>
      </c>
      <c r="E20" s="5">
        <v>2</v>
      </c>
      <c r="F20" s="115"/>
    </row>
    <row r="21" spans="1:6" ht="30.75" customHeight="1" x14ac:dyDescent="0.25">
      <c r="A21" s="115"/>
      <c r="B21" s="122"/>
      <c r="C21" s="107"/>
      <c r="D21" s="4" t="s">
        <v>48</v>
      </c>
      <c r="E21" s="5">
        <v>0</v>
      </c>
      <c r="F21" s="115"/>
    </row>
    <row r="22" spans="1:6" ht="15.75" x14ac:dyDescent="0.25">
      <c r="A22" s="114">
        <v>7</v>
      </c>
      <c r="B22" s="137" t="s">
        <v>84</v>
      </c>
      <c r="C22" s="106" t="s">
        <v>318</v>
      </c>
      <c r="D22" s="4" t="s">
        <v>60</v>
      </c>
      <c r="E22" s="5">
        <v>1</v>
      </c>
      <c r="F22" s="115"/>
    </row>
    <row r="23" spans="1:6" ht="31.5" x14ac:dyDescent="0.25">
      <c r="A23" s="116"/>
      <c r="B23" s="137"/>
      <c r="C23" s="107"/>
      <c r="D23" s="4" t="s">
        <v>48</v>
      </c>
      <c r="E23" s="5">
        <v>0</v>
      </c>
      <c r="F23" s="115"/>
    </row>
    <row r="24" spans="1:6" ht="15.75" x14ac:dyDescent="0.25">
      <c r="A24" s="5"/>
      <c r="B24" s="7" t="s">
        <v>11</v>
      </c>
      <c r="C24" s="7"/>
      <c r="D24" s="6" t="s">
        <v>12</v>
      </c>
      <c r="E24" s="5">
        <f>E10+E12+E14++E16+E18+E20+E22</f>
        <v>11</v>
      </c>
      <c r="F24" s="116"/>
    </row>
    <row r="26" spans="1:6" x14ac:dyDescent="0.25">
      <c r="B26" t="s">
        <v>20</v>
      </c>
    </row>
    <row r="27" spans="1:6" x14ac:dyDescent="0.25">
      <c r="B27" t="s">
        <v>14</v>
      </c>
    </row>
    <row r="28" spans="1:6" x14ac:dyDescent="0.25">
      <c r="B28" s="136" t="s">
        <v>15</v>
      </c>
      <c r="C28" s="136"/>
      <c r="D28" s="136"/>
      <c r="E28" s="136"/>
      <c r="F28" s="136"/>
    </row>
    <row r="29" spans="1:6" x14ac:dyDescent="0.25">
      <c r="B29" s="136"/>
      <c r="C29" s="136"/>
      <c r="D29" s="136"/>
      <c r="E29" s="136"/>
      <c r="F29" s="136"/>
    </row>
    <row r="30" spans="1:6" ht="31.5" customHeight="1" x14ac:dyDescent="0.25">
      <c r="B30" s="139" t="s">
        <v>212</v>
      </c>
      <c r="C30" s="139"/>
      <c r="D30" s="139"/>
      <c r="E30" s="139"/>
      <c r="F30" s="139"/>
    </row>
    <row r="31" spans="1:6" ht="64.5" customHeight="1" x14ac:dyDescent="0.25">
      <c r="B31" s="136" t="s">
        <v>122</v>
      </c>
      <c r="C31" s="136"/>
      <c r="D31" s="136"/>
      <c r="E31" s="136"/>
      <c r="F31" s="136"/>
    </row>
    <row r="33" spans="2:3" x14ac:dyDescent="0.25">
      <c r="B33" t="s">
        <v>482</v>
      </c>
      <c r="C33" t="s">
        <v>483</v>
      </c>
    </row>
  </sheetData>
  <mergeCells count="27">
    <mergeCell ref="C22:C23"/>
    <mergeCell ref="C10:C11"/>
    <mergeCell ref="C12:C13"/>
    <mergeCell ref="C14:C15"/>
    <mergeCell ref="C16:C17"/>
    <mergeCell ref="C18:C19"/>
    <mergeCell ref="B20:B21"/>
    <mergeCell ref="A14:A15"/>
    <mergeCell ref="B14:B15"/>
    <mergeCell ref="B10:B11"/>
    <mergeCell ref="C20:C21"/>
    <mergeCell ref="A22:A23"/>
    <mergeCell ref="B28:F29"/>
    <mergeCell ref="B30:F30"/>
    <mergeCell ref="B31:F31"/>
    <mergeCell ref="D2:F5"/>
    <mergeCell ref="A10:A11"/>
    <mergeCell ref="A12:A13"/>
    <mergeCell ref="B12:B13"/>
    <mergeCell ref="B6:F7"/>
    <mergeCell ref="F10:F24"/>
    <mergeCell ref="B22:B23"/>
    <mergeCell ref="A16:A17"/>
    <mergeCell ref="B16:B17"/>
    <mergeCell ref="A18:A19"/>
    <mergeCell ref="B18:B19"/>
    <mergeCell ref="A20:A21"/>
  </mergeCells>
  <pageMargins left="0.7" right="0.7" top="0.75" bottom="0.75" header="0.3" footer="0.3"/>
  <pageSetup paperSize="9" scale="6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F33"/>
  <sheetViews>
    <sheetView topLeftCell="A21" workbookViewId="0">
      <selection activeCell="G9" sqref="G9:J9"/>
    </sheetView>
  </sheetViews>
  <sheetFormatPr defaultRowHeight="15" x14ac:dyDescent="0.25"/>
  <cols>
    <col min="1" max="1" width="6.85546875" customWidth="1"/>
    <col min="2" max="2" width="71.5703125" customWidth="1"/>
    <col min="3" max="3" width="26.42578125" customWidth="1"/>
    <col min="4" max="4" width="14.28515625" customWidth="1"/>
    <col min="6" max="6" width="8.28515625" customWidth="1"/>
  </cols>
  <sheetData>
    <row r="1" spans="1:6" ht="15.75" x14ac:dyDescent="0.25">
      <c r="E1" s="3" t="s">
        <v>45</v>
      </c>
    </row>
    <row r="2" spans="1:6" ht="15" customHeight="1" x14ac:dyDescent="0.25">
      <c r="D2" s="157" t="s">
        <v>79</v>
      </c>
      <c r="E2" s="157"/>
      <c r="F2" s="157"/>
    </row>
    <row r="3" spans="1:6" x14ac:dyDescent="0.25">
      <c r="D3" s="157"/>
      <c r="E3" s="157"/>
      <c r="F3" s="157"/>
    </row>
    <row r="4" spans="1:6" x14ac:dyDescent="0.25">
      <c r="D4" s="157"/>
      <c r="E4" s="157"/>
      <c r="F4" s="157"/>
    </row>
    <row r="5" spans="1:6" ht="15.75" customHeight="1" x14ac:dyDescent="0.25">
      <c r="A5" s="13"/>
      <c r="B5" s="13">
        <f>'средний мп (паракл)'!B6</f>
        <v>0</v>
      </c>
      <c r="C5" s="13"/>
      <c r="D5" s="157"/>
      <c r="E5" s="157"/>
      <c r="F5" s="157"/>
    </row>
    <row r="6" spans="1:6" ht="15.75" customHeight="1" x14ac:dyDescent="0.25">
      <c r="B6" s="180" t="s">
        <v>126</v>
      </c>
      <c r="C6" s="180"/>
      <c r="D6" s="180"/>
      <c r="E6" s="180"/>
      <c r="F6" s="180"/>
    </row>
    <row r="7" spans="1:6" ht="15.75" customHeight="1" x14ac:dyDescent="0.25">
      <c r="B7" s="180"/>
      <c r="C7" s="180"/>
      <c r="D7" s="180"/>
      <c r="E7" s="180"/>
      <c r="F7" s="180"/>
    </row>
    <row r="9" spans="1:6" ht="47.25" x14ac:dyDescent="0.25">
      <c r="A9" s="4" t="s">
        <v>1</v>
      </c>
      <c r="B9" s="5" t="s">
        <v>13</v>
      </c>
      <c r="C9" s="5" t="s">
        <v>317</v>
      </c>
      <c r="D9" s="4" t="s">
        <v>2</v>
      </c>
      <c r="E9" s="4" t="s">
        <v>3</v>
      </c>
      <c r="F9" s="5" t="s">
        <v>32</v>
      </c>
    </row>
    <row r="10" spans="1:6" ht="31.5" customHeight="1" x14ac:dyDescent="0.25">
      <c r="A10" s="123">
        <v>1</v>
      </c>
      <c r="B10" s="122" t="s">
        <v>127</v>
      </c>
      <c r="C10" s="106" t="s">
        <v>332</v>
      </c>
      <c r="D10" s="4" t="s">
        <v>19</v>
      </c>
      <c r="E10" s="5">
        <v>2</v>
      </c>
      <c r="F10" s="114" t="s">
        <v>214</v>
      </c>
    </row>
    <row r="11" spans="1:6" ht="30.75" customHeight="1" x14ac:dyDescent="0.25">
      <c r="A11" s="123"/>
      <c r="B11" s="122"/>
      <c r="C11" s="107"/>
      <c r="D11" s="4" t="s">
        <v>48</v>
      </c>
      <c r="E11" s="5">
        <v>0</v>
      </c>
      <c r="F11" s="115"/>
    </row>
    <row r="12" spans="1:6" ht="33.75" customHeight="1" x14ac:dyDescent="0.25">
      <c r="A12" s="123">
        <v>2</v>
      </c>
      <c r="B12" s="122" t="s">
        <v>271</v>
      </c>
      <c r="C12" s="106" t="s">
        <v>333</v>
      </c>
      <c r="D12" s="4" t="s">
        <v>19</v>
      </c>
      <c r="E12" s="5">
        <v>2</v>
      </c>
      <c r="F12" s="115"/>
    </row>
    <row r="13" spans="1:6" ht="29.25" customHeight="1" x14ac:dyDescent="0.25">
      <c r="A13" s="123"/>
      <c r="B13" s="122"/>
      <c r="C13" s="107"/>
      <c r="D13" s="4" t="s">
        <v>48</v>
      </c>
      <c r="E13" s="5">
        <v>0</v>
      </c>
      <c r="F13" s="115"/>
    </row>
    <row r="14" spans="1:6" ht="24.75" customHeight="1" x14ac:dyDescent="0.25">
      <c r="A14" s="123">
        <v>3</v>
      </c>
      <c r="B14" s="125" t="s">
        <v>242</v>
      </c>
      <c r="C14" s="106" t="s">
        <v>318</v>
      </c>
      <c r="D14" s="4" t="s">
        <v>60</v>
      </c>
      <c r="E14" s="5">
        <v>1</v>
      </c>
      <c r="F14" s="115"/>
    </row>
    <row r="15" spans="1:6" ht="35.25" customHeight="1" x14ac:dyDescent="0.25">
      <c r="A15" s="123"/>
      <c r="B15" s="125"/>
      <c r="C15" s="107"/>
      <c r="D15" s="4" t="s">
        <v>48</v>
      </c>
      <c r="E15" s="5">
        <v>0</v>
      </c>
      <c r="F15" s="115"/>
    </row>
    <row r="16" spans="1:6" ht="31.5" customHeight="1" x14ac:dyDescent="0.25">
      <c r="A16" s="114">
        <v>5</v>
      </c>
      <c r="B16" s="122" t="s">
        <v>243</v>
      </c>
      <c r="C16" s="106" t="s">
        <v>323</v>
      </c>
      <c r="D16" s="4" t="s">
        <v>19</v>
      </c>
      <c r="E16" s="5">
        <v>1</v>
      </c>
      <c r="F16" s="115"/>
    </row>
    <row r="17" spans="1:6" ht="46.5" customHeight="1" x14ac:dyDescent="0.25">
      <c r="A17" s="116"/>
      <c r="B17" s="122"/>
      <c r="C17" s="107"/>
      <c r="D17" s="4" t="s">
        <v>48</v>
      </c>
      <c r="E17" s="5">
        <v>0</v>
      </c>
      <c r="F17" s="115"/>
    </row>
    <row r="18" spans="1:6" ht="37.5" customHeight="1" x14ac:dyDescent="0.25">
      <c r="A18" s="114">
        <v>6</v>
      </c>
      <c r="B18" s="125" t="s">
        <v>66</v>
      </c>
      <c r="C18" s="106" t="s">
        <v>331</v>
      </c>
      <c r="D18" s="4" t="s">
        <v>19</v>
      </c>
      <c r="E18" s="5">
        <v>2</v>
      </c>
      <c r="F18" s="115"/>
    </row>
    <row r="19" spans="1:6" ht="33.75" customHeight="1" x14ac:dyDescent="0.25">
      <c r="A19" s="116"/>
      <c r="B19" s="125"/>
      <c r="C19" s="107"/>
      <c r="D19" s="4" t="s">
        <v>48</v>
      </c>
      <c r="E19" s="5">
        <v>0</v>
      </c>
      <c r="F19" s="115"/>
    </row>
    <row r="20" spans="1:6" ht="31.5" customHeight="1" x14ac:dyDescent="0.25">
      <c r="A20" s="114">
        <v>7</v>
      </c>
      <c r="B20" s="122" t="s">
        <v>244</v>
      </c>
      <c r="C20" s="106" t="s">
        <v>330</v>
      </c>
      <c r="D20" s="4" t="s">
        <v>19</v>
      </c>
      <c r="E20" s="5">
        <v>2</v>
      </c>
      <c r="F20" s="115"/>
    </row>
    <row r="21" spans="1:6" ht="30.75" customHeight="1" x14ac:dyDescent="0.25">
      <c r="A21" s="115"/>
      <c r="B21" s="122"/>
      <c r="C21" s="107"/>
      <c r="D21" s="4" t="s">
        <v>48</v>
      </c>
      <c r="E21" s="5">
        <v>0</v>
      </c>
      <c r="F21" s="115"/>
    </row>
    <row r="22" spans="1:6" ht="15.75" x14ac:dyDescent="0.25">
      <c r="A22" s="114">
        <v>8</v>
      </c>
      <c r="B22" s="137" t="s">
        <v>84</v>
      </c>
      <c r="C22" s="106" t="s">
        <v>318</v>
      </c>
      <c r="D22" s="4" t="s">
        <v>60</v>
      </c>
      <c r="E22" s="5">
        <v>1</v>
      </c>
      <c r="F22" s="115"/>
    </row>
    <row r="23" spans="1:6" ht="31.5" x14ac:dyDescent="0.25">
      <c r="A23" s="116"/>
      <c r="B23" s="137"/>
      <c r="C23" s="107"/>
      <c r="D23" s="4" t="s">
        <v>48</v>
      </c>
      <c r="E23" s="5">
        <v>0</v>
      </c>
      <c r="F23" s="115"/>
    </row>
    <row r="24" spans="1:6" ht="15.75" x14ac:dyDescent="0.25">
      <c r="A24" s="5"/>
      <c r="B24" s="7" t="s">
        <v>11</v>
      </c>
      <c r="C24" s="7"/>
      <c r="D24" s="6" t="s">
        <v>12</v>
      </c>
      <c r="E24" s="5">
        <f>E10+E12+E14++E16+E18+E20+E22</f>
        <v>11</v>
      </c>
      <c r="F24" s="116"/>
    </row>
    <row r="26" spans="1:6" x14ac:dyDescent="0.25">
      <c r="B26" t="s">
        <v>20</v>
      </c>
    </row>
    <row r="27" spans="1:6" x14ac:dyDescent="0.25">
      <c r="B27" t="s">
        <v>14</v>
      </c>
    </row>
    <row r="28" spans="1:6" x14ac:dyDescent="0.25">
      <c r="B28" s="136" t="s">
        <v>15</v>
      </c>
      <c r="C28" s="136"/>
      <c r="D28" s="136"/>
      <c r="E28" s="136"/>
      <c r="F28" s="136"/>
    </row>
    <row r="29" spans="1:6" x14ac:dyDescent="0.25">
      <c r="B29" s="136"/>
      <c r="C29" s="136"/>
      <c r="D29" s="136"/>
      <c r="E29" s="136"/>
      <c r="F29" s="136"/>
    </row>
    <row r="30" spans="1:6" ht="31.5" customHeight="1" x14ac:dyDescent="0.25">
      <c r="B30" s="139" t="s">
        <v>212</v>
      </c>
      <c r="C30" s="139"/>
      <c r="D30" s="139"/>
      <c r="E30" s="139"/>
      <c r="F30" s="139"/>
    </row>
    <row r="31" spans="1:6" ht="64.5" customHeight="1" x14ac:dyDescent="0.25">
      <c r="B31" s="136" t="s">
        <v>122</v>
      </c>
      <c r="C31" s="136"/>
      <c r="D31" s="136"/>
      <c r="E31" s="136"/>
      <c r="F31" s="136"/>
    </row>
    <row r="33" spans="2:3" x14ac:dyDescent="0.25">
      <c r="B33" t="str">
        <f>'регистр, стат., админ.'!B33</f>
        <v>Зам. гл.врача по организационно-методической работе</v>
      </c>
      <c r="C33" t="str">
        <f>'регистр, стат., админ.'!C33</f>
        <v>В.Н. Вдовина</v>
      </c>
    </row>
  </sheetData>
  <mergeCells count="27">
    <mergeCell ref="A18:A19"/>
    <mergeCell ref="B18:B19"/>
    <mergeCell ref="C18:C19"/>
    <mergeCell ref="D2:F5"/>
    <mergeCell ref="B6:F7"/>
    <mergeCell ref="A10:A11"/>
    <mergeCell ref="B10:B11"/>
    <mergeCell ref="C10:C11"/>
    <mergeCell ref="F10:F24"/>
    <mergeCell ref="A12:A13"/>
    <mergeCell ref="B12:B13"/>
    <mergeCell ref="C12:C13"/>
    <mergeCell ref="A14:A15"/>
    <mergeCell ref="B14:B15"/>
    <mergeCell ref="C14:C15"/>
    <mergeCell ref="A16:A17"/>
    <mergeCell ref="B16:B17"/>
    <mergeCell ref="C16:C17"/>
    <mergeCell ref="B28:F29"/>
    <mergeCell ref="B30:F30"/>
    <mergeCell ref="B31:F31"/>
    <mergeCell ref="A20:A21"/>
    <mergeCell ref="B20:B21"/>
    <mergeCell ref="C20:C21"/>
    <mergeCell ref="A22:A23"/>
    <mergeCell ref="B22:B23"/>
    <mergeCell ref="C22:C23"/>
  </mergeCells>
  <pageMargins left="0.7" right="0.7" top="0.75" bottom="0.75" header="0.3" footer="0.3"/>
  <pageSetup paperSize="9" scale="60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F51"/>
  <sheetViews>
    <sheetView workbookViewId="0">
      <selection activeCell="G35" sqref="G35:H36"/>
    </sheetView>
  </sheetViews>
  <sheetFormatPr defaultRowHeight="15" x14ac:dyDescent="0.25"/>
  <cols>
    <col min="1" max="1" width="4.5703125" customWidth="1"/>
    <col min="2" max="2" width="69.28515625" customWidth="1"/>
    <col min="3" max="3" width="24" customWidth="1"/>
    <col min="4" max="4" width="14.85546875" customWidth="1"/>
    <col min="5" max="5" width="10.5703125" customWidth="1"/>
    <col min="6" max="6" width="11.28515625" customWidth="1"/>
  </cols>
  <sheetData>
    <row r="1" spans="1:6" ht="15.75" x14ac:dyDescent="0.25">
      <c r="E1" s="3" t="s">
        <v>46</v>
      </c>
    </row>
    <row r="2" spans="1:6" ht="15" customHeight="1" x14ac:dyDescent="0.25">
      <c r="D2" s="157" t="s">
        <v>79</v>
      </c>
      <c r="E2" s="157"/>
      <c r="F2" s="157"/>
    </row>
    <row r="3" spans="1:6" ht="15" customHeight="1" x14ac:dyDescent="0.25">
      <c r="D3" s="157"/>
      <c r="E3" s="157"/>
      <c r="F3" s="157"/>
    </row>
    <row r="4" spans="1:6" x14ac:dyDescent="0.25">
      <c r="D4" s="157"/>
      <c r="E4" s="157"/>
      <c r="F4" s="157"/>
    </row>
    <row r="5" spans="1:6" x14ac:dyDescent="0.25">
      <c r="B5" s="29">
        <f>КДЛ!B24</f>
        <v>0</v>
      </c>
      <c r="D5" s="157"/>
      <c r="E5" s="157"/>
      <c r="F5" s="157"/>
    </row>
    <row r="6" spans="1:6" ht="15" customHeight="1" x14ac:dyDescent="0.25">
      <c r="A6" s="13" t="s">
        <v>28</v>
      </c>
      <c r="D6" s="13"/>
      <c r="E6" s="13"/>
      <c r="F6" s="13"/>
    </row>
    <row r="7" spans="1:6" ht="15" customHeight="1" x14ac:dyDescent="0.25">
      <c r="B7" s="13"/>
      <c r="C7" s="13"/>
      <c r="D7" s="13"/>
      <c r="E7" s="13"/>
      <c r="F7" s="13"/>
    </row>
    <row r="8" spans="1:6" ht="31.5" x14ac:dyDescent="0.25">
      <c r="A8" s="5" t="s">
        <v>1</v>
      </c>
      <c r="B8" s="27" t="s">
        <v>25</v>
      </c>
      <c r="C8" s="5" t="s">
        <v>317</v>
      </c>
      <c r="D8" s="5" t="s">
        <v>2</v>
      </c>
      <c r="E8" s="5" t="s">
        <v>3</v>
      </c>
      <c r="F8" s="5" t="s">
        <v>32</v>
      </c>
    </row>
    <row r="9" spans="1:6" ht="36" customHeight="1" x14ac:dyDescent="0.25">
      <c r="A9" s="123">
        <v>1</v>
      </c>
      <c r="B9" s="124" t="s">
        <v>310</v>
      </c>
      <c r="C9" s="106" t="s">
        <v>460</v>
      </c>
      <c r="D9" s="4" t="s">
        <v>6</v>
      </c>
      <c r="E9" s="5">
        <v>2</v>
      </c>
      <c r="F9" s="114" t="s">
        <v>214</v>
      </c>
    </row>
    <row r="10" spans="1:6" ht="15" customHeight="1" x14ac:dyDescent="0.25">
      <c r="A10" s="123"/>
      <c r="B10" s="124"/>
      <c r="C10" s="132"/>
      <c r="D10" s="4" t="s">
        <v>26</v>
      </c>
      <c r="E10" s="5">
        <v>1</v>
      </c>
      <c r="F10" s="115"/>
    </row>
    <row r="11" spans="1:6" ht="13.5" customHeight="1" x14ac:dyDescent="0.25">
      <c r="A11" s="123"/>
      <c r="B11" s="124"/>
      <c r="C11" s="107"/>
      <c r="D11" s="19" t="s">
        <v>249</v>
      </c>
      <c r="E11" s="5">
        <v>0</v>
      </c>
      <c r="F11" s="115"/>
    </row>
    <row r="12" spans="1:6" ht="30.75" customHeight="1" x14ac:dyDescent="0.25">
      <c r="A12" s="123">
        <v>2</v>
      </c>
      <c r="B12" s="125" t="s">
        <v>76</v>
      </c>
      <c r="C12" s="169" t="s">
        <v>457</v>
      </c>
      <c r="D12" s="4" t="s">
        <v>19</v>
      </c>
      <c r="E12" s="5">
        <v>2</v>
      </c>
      <c r="F12" s="115"/>
    </row>
    <row r="13" spans="1:6" ht="27.75" customHeight="1" x14ac:dyDescent="0.25">
      <c r="A13" s="123"/>
      <c r="B13" s="125"/>
      <c r="C13" s="171"/>
      <c r="D13" s="4" t="s">
        <v>48</v>
      </c>
      <c r="E13" s="5">
        <v>0</v>
      </c>
      <c r="F13" s="115"/>
    </row>
    <row r="14" spans="1:6" ht="63.75" customHeight="1" x14ac:dyDescent="0.25">
      <c r="A14" s="114">
        <v>3</v>
      </c>
      <c r="B14" s="125" t="s">
        <v>278</v>
      </c>
      <c r="C14" s="106" t="s">
        <v>454</v>
      </c>
      <c r="D14" s="4" t="s">
        <v>19</v>
      </c>
      <c r="E14" s="5">
        <v>1</v>
      </c>
      <c r="F14" s="115"/>
    </row>
    <row r="15" spans="1:6" ht="31.5" x14ac:dyDescent="0.25">
      <c r="A15" s="116"/>
      <c r="B15" s="125"/>
      <c r="C15" s="107"/>
      <c r="D15" s="4" t="s">
        <v>48</v>
      </c>
      <c r="E15" s="5">
        <v>0</v>
      </c>
      <c r="F15" s="115"/>
    </row>
    <row r="16" spans="1:6" ht="31.5" customHeight="1" x14ac:dyDescent="0.25">
      <c r="A16" s="114">
        <v>4</v>
      </c>
      <c r="B16" s="137" t="s">
        <v>84</v>
      </c>
      <c r="C16" s="106" t="s">
        <v>454</v>
      </c>
      <c r="D16" s="4" t="s">
        <v>60</v>
      </c>
      <c r="E16" s="5">
        <v>1</v>
      </c>
      <c r="F16" s="115"/>
    </row>
    <row r="17" spans="1:6" ht="28.5" customHeight="1" x14ac:dyDescent="0.25">
      <c r="A17" s="116"/>
      <c r="B17" s="137"/>
      <c r="C17" s="107"/>
      <c r="D17" s="4" t="s">
        <v>48</v>
      </c>
      <c r="E17" s="5">
        <v>0</v>
      </c>
      <c r="F17" s="116"/>
    </row>
    <row r="18" spans="1:6" ht="15.75" x14ac:dyDescent="0.25">
      <c r="A18" s="16"/>
      <c r="B18" s="7" t="s">
        <v>9</v>
      </c>
      <c r="C18" s="7"/>
      <c r="D18" s="17" t="s">
        <v>24</v>
      </c>
      <c r="E18" s="18">
        <f>E9+E12+E14+E16</f>
        <v>6</v>
      </c>
      <c r="F18" s="53"/>
    </row>
    <row r="19" spans="1:6" ht="15.75" x14ac:dyDescent="0.25">
      <c r="F19" s="9"/>
    </row>
    <row r="20" spans="1:6" ht="55.5" customHeight="1" x14ac:dyDescent="0.25">
      <c r="A20" s="5" t="s">
        <v>1</v>
      </c>
      <c r="B20" s="27" t="s">
        <v>29</v>
      </c>
      <c r="C20" s="5" t="s">
        <v>317</v>
      </c>
      <c r="D20" s="5" t="s">
        <v>2</v>
      </c>
      <c r="E20" s="5" t="s">
        <v>3</v>
      </c>
      <c r="F20" s="5" t="s">
        <v>32</v>
      </c>
    </row>
    <row r="21" spans="1:6" ht="27" customHeight="1" x14ac:dyDescent="0.25">
      <c r="A21" s="114">
        <v>1</v>
      </c>
      <c r="B21" s="125" t="s">
        <v>71</v>
      </c>
      <c r="C21" s="169" t="s">
        <v>457</v>
      </c>
      <c r="D21" s="4" t="s">
        <v>4</v>
      </c>
      <c r="E21" s="5">
        <v>2</v>
      </c>
      <c r="F21" s="114" t="s">
        <v>214</v>
      </c>
    </row>
    <row r="22" spans="1:6" ht="35.25" customHeight="1" x14ac:dyDescent="0.25">
      <c r="A22" s="116"/>
      <c r="B22" s="125"/>
      <c r="C22" s="171"/>
      <c r="D22" s="4" t="s">
        <v>48</v>
      </c>
      <c r="E22" s="5">
        <v>0</v>
      </c>
      <c r="F22" s="115"/>
    </row>
    <row r="23" spans="1:6" ht="35.25" customHeight="1" x14ac:dyDescent="0.25">
      <c r="A23" s="114">
        <v>2</v>
      </c>
      <c r="B23" s="124" t="s">
        <v>309</v>
      </c>
      <c r="C23" s="106" t="s">
        <v>460</v>
      </c>
      <c r="D23" s="4" t="s">
        <v>6</v>
      </c>
      <c r="E23" s="5">
        <v>2</v>
      </c>
      <c r="F23" s="115"/>
    </row>
    <row r="24" spans="1:6" ht="31.5" x14ac:dyDescent="0.25">
      <c r="A24" s="115"/>
      <c r="B24" s="124"/>
      <c r="C24" s="132"/>
      <c r="D24" s="4" t="s">
        <v>26</v>
      </c>
      <c r="E24" s="5">
        <v>1</v>
      </c>
      <c r="F24" s="115"/>
    </row>
    <row r="25" spans="1:6" ht="15.75" x14ac:dyDescent="0.25">
      <c r="A25" s="116"/>
      <c r="B25" s="124"/>
      <c r="C25" s="107"/>
      <c r="D25" s="19" t="s">
        <v>249</v>
      </c>
      <c r="E25" s="5">
        <v>0</v>
      </c>
      <c r="F25" s="115"/>
    </row>
    <row r="26" spans="1:6" ht="27.75" customHeight="1" x14ac:dyDescent="0.25">
      <c r="A26" s="114">
        <v>3</v>
      </c>
      <c r="B26" s="117" t="s">
        <v>62</v>
      </c>
      <c r="C26" s="106" t="s">
        <v>454</v>
      </c>
      <c r="D26" s="4" t="s">
        <v>4</v>
      </c>
      <c r="E26" s="5">
        <v>2</v>
      </c>
      <c r="F26" s="115"/>
    </row>
    <row r="27" spans="1:6" ht="37.5" customHeight="1" x14ac:dyDescent="0.25">
      <c r="A27" s="116"/>
      <c r="B27" s="118"/>
      <c r="C27" s="107"/>
      <c r="D27" s="4" t="s">
        <v>75</v>
      </c>
      <c r="E27" s="5">
        <v>0</v>
      </c>
      <c r="F27" s="115"/>
    </row>
    <row r="28" spans="1:6" ht="45" customHeight="1" x14ac:dyDescent="0.25">
      <c r="A28" s="114">
        <v>4</v>
      </c>
      <c r="B28" s="125" t="s">
        <v>278</v>
      </c>
      <c r="C28" s="106" t="s">
        <v>454</v>
      </c>
      <c r="D28" s="4" t="s">
        <v>19</v>
      </c>
      <c r="E28" s="5">
        <v>1</v>
      </c>
      <c r="F28" s="115"/>
    </row>
    <row r="29" spans="1:6" ht="30.75" customHeight="1" x14ac:dyDescent="0.25">
      <c r="A29" s="116"/>
      <c r="B29" s="125"/>
      <c r="C29" s="107"/>
      <c r="D29" s="4" t="s">
        <v>48</v>
      </c>
      <c r="E29" s="5">
        <v>0</v>
      </c>
      <c r="F29" s="115"/>
    </row>
    <row r="30" spans="1:6" ht="30.75" customHeight="1" x14ac:dyDescent="0.25">
      <c r="A30" s="50">
        <v>5</v>
      </c>
      <c r="B30" s="137" t="s">
        <v>84</v>
      </c>
      <c r="C30" s="106" t="s">
        <v>454</v>
      </c>
      <c r="D30" s="4" t="s">
        <v>60</v>
      </c>
      <c r="E30" s="5">
        <v>1</v>
      </c>
      <c r="F30" s="115"/>
    </row>
    <row r="31" spans="1:6" ht="30.75" customHeight="1" x14ac:dyDescent="0.25">
      <c r="A31" s="50"/>
      <c r="B31" s="137"/>
      <c r="C31" s="107"/>
      <c r="D31" s="4" t="s">
        <v>48</v>
      </c>
      <c r="E31" s="5">
        <v>0</v>
      </c>
      <c r="F31" s="116"/>
    </row>
    <row r="32" spans="1:6" ht="15.75" x14ac:dyDescent="0.25">
      <c r="A32" s="16"/>
      <c r="B32" s="7" t="s">
        <v>9</v>
      </c>
      <c r="C32" s="7"/>
      <c r="D32" s="26"/>
      <c r="E32" s="18">
        <f>E21+E23+E26+E28+E30</f>
        <v>8</v>
      </c>
      <c r="F32" s="53"/>
    </row>
    <row r="33" spans="1:6" ht="15.75" x14ac:dyDescent="0.25">
      <c r="F33" s="9"/>
    </row>
    <row r="34" spans="1:6" ht="31.5" x14ac:dyDescent="0.25">
      <c r="A34" s="5" t="s">
        <v>1</v>
      </c>
      <c r="B34" s="27" t="s">
        <v>80</v>
      </c>
      <c r="C34" s="5" t="s">
        <v>317</v>
      </c>
      <c r="D34" s="5" t="s">
        <v>2</v>
      </c>
      <c r="E34" s="5" t="s">
        <v>3</v>
      </c>
      <c r="F34" s="5" t="s">
        <v>32</v>
      </c>
    </row>
    <row r="35" spans="1:6" ht="15" customHeight="1" x14ac:dyDescent="0.25">
      <c r="A35" s="123">
        <v>1</v>
      </c>
      <c r="B35" s="125" t="s">
        <v>73</v>
      </c>
      <c r="C35" s="169" t="s">
        <v>457</v>
      </c>
      <c r="D35" s="4" t="s">
        <v>4</v>
      </c>
      <c r="E35" s="5">
        <v>2</v>
      </c>
      <c r="F35" s="114" t="s">
        <v>214</v>
      </c>
    </row>
    <row r="36" spans="1:6" ht="37.5" customHeight="1" x14ac:dyDescent="0.25">
      <c r="A36" s="123"/>
      <c r="B36" s="125"/>
      <c r="C36" s="171"/>
      <c r="D36" s="4" t="s">
        <v>48</v>
      </c>
      <c r="E36" s="5">
        <v>0</v>
      </c>
      <c r="F36" s="115"/>
    </row>
    <row r="37" spans="1:6" ht="24" customHeight="1" x14ac:dyDescent="0.25">
      <c r="A37" s="114">
        <v>2</v>
      </c>
      <c r="B37" s="117" t="s">
        <v>74</v>
      </c>
      <c r="C37" s="106" t="s">
        <v>454</v>
      </c>
      <c r="D37" s="4" t="s">
        <v>63</v>
      </c>
      <c r="E37" s="5">
        <v>2</v>
      </c>
      <c r="F37" s="115"/>
    </row>
    <row r="38" spans="1:6" ht="31.5" x14ac:dyDescent="0.25">
      <c r="A38" s="116"/>
      <c r="B38" s="118"/>
      <c r="C38" s="107"/>
      <c r="D38" s="4" t="s">
        <v>48</v>
      </c>
      <c r="E38" s="5">
        <v>0</v>
      </c>
      <c r="F38" s="115"/>
    </row>
    <row r="39" spans="1:6" ht="51.75" customHeight="1" x14ac:dyDescent="0.25">
      <c r="A39" s="114">
        <v>3</v>
      </c>
      <c r="B39" s="125" t="s">
        <v>278</v>
      </c>
      <c r="C39" s="106" t="s">
        <v>454</v>
      </c>
      <c r="D39" s="4" t="s">
        <v>19</v>
      </c>
      <c r="E39" s="5">
        <v>1</v>
      </c>
      <c r="F39" s="115"/>
    </row>
    <row r="40" spans="1:6" ht="42" customHeight="1" x14ac:dyDescent="0.25">
      <c r="A40" s="116"/>
      <c r="B40" s="125"/>
      <c r="C40" s="107"/>
      <c r="D40" s="4" t="s">
        <v>48</v>
      </c>
      <c r="E40" s="5">
        <v>0</v>
      </c>
      <c r="F40" s="115"/>
    </row>
    <row r="41" spans="1:6" ht="27.75" customHeight="1" x14ac:dyDescent="0.25">
      <c r="A41" s="50">
        <v>4</v>
      </c>
      <c r="B41" s="137" t="s">
        <v>84</v>
      </c>
      <c r="C41" s="106" t="s">
        <v>454</v>
      </c>
      <c r="D41" s="4" t="s">
        <v>60</v>
      </c>
      <c r="E41" s="5">
        <v>1</v>
      </c>
      <c r="F41" s="115"/>
    </row>
    <row r="42" spans="1:6" ht="42" customHeight="1" x14ac:dyDescent="0.25">
      <c r="A42" s="50"/>
      <c r="B42" s="137"/>
      <c r="C42" s="107"/>
      <c r="D42" s="4" t="s">
        <v>48</v>
      </c>
      <c r="E42" s="5">
        <v>0</v>
      </c>
      <c r="F42" s="116"/>
    </row>
    <row r="43" spans="1:6" ht="15.75" x14ac:dyDescent="0.25">
      <c r="A43" s="16"/>
      <c r="B43" s="7" t="s">
        <v>9</v>
      </c>
      <c r="C43" s="7"/>
      <c r="D43" s="17" t="s">
        <v>24</v>
      </c>
      <c r="E43" s="18">
        <f>E35+E37+E39+E41</f>
        <v>6</v>
      </c>
      <c r="F43" s="53"/>
    </row>
    <row r="45" spans="1:6" x14ac:dyDescent="0.25">
      <c r="B45" t="s">
        <v>20</v>
      </c>
    </row>
    <row r="46" spans="1:6" x14ac:dyDescent="0.25">
      <c r="B46" t="s">
        <v>14</v>
      </c>
    </row>
    <row r="47" spans="1:6" ht="27.75" customHeight="1" x14ac:dyDescent="0.25">
      <c r="B47" s="136" t="s">
        <v>15</v>
      </c>
      <c r="C47" s="136"/>
      <c r="D47" s="136"/>
      <c r="E47" s="136"/>
      <c r="F47" s="136"/>
    </row>
    <row r="48" spans="1:6" ht="32.25" customHeight="1" x14ac:dyDescent="0.25">
      <c r="B48" s="139" t="s">
        <v>212</v>
      </c>
      <c r="C48" s="139"/>
      <c r="D48" s="139"/>
      <c r="E48" s="139"/>
      <c r="F48" s="139"/>
    </row>
    <row r="49" spans="2:6" ht="78.75" customHeight="1" x14ac:dyDescent="0.25">
      <c r="B49" s="136" t="s">
        <v>122</v>
      </c>
      <c r="C49" s="136"/>
      <c r="D49" s="136"/>
      <c r="E49" s="136"/>
      <c r="F49" s="136"/>
    </row>
    <row r="51" spans="2:6" x14ac:dyDescent="0.25">
      <c r="B51" t="str">
        <f>ОФД!B51</f>
        <v>Главный врач</v>
      </c>
      <c r="C51" t="str">
        <f>ОФД!C51</f>
        <v>О.Н. Лебедева</v>
      </c>
    </row>
  </sheetData>
  <mergeCells count="44">
    <mergeCell ref="D2:F5"/>
    <mergeCell ref="A9:A11"/>
    <mergeCell ref="B9:B11"/>
    <mergeCell ref="A12:A13"/>
    <mergeCell ref="B12:B13"/>
    <mergeCell ref="C9:C11"/>
    <mergeCell ref="C12:C13"/>
    <mergeCell ref="F9:F17"/>
    <mergeCell ref="C14:C15"/>
    <mergeCell ref="C16:C17"/>
    <mergeCell ref="A21:A22"/>
    <mergeCell ref="B21:B22"/>
    <mergeCell ref="A23:A25"/>
    <mergeCell ref="B23:B25"/>
    <mergeCell ref="A14:A15"/>
    <mergeCell ref="B14:B15"/>
    <mergeCell ref="A16:A17"/>
    <mergeCell ref="B16:B17"/>
    <mergeCell ref="A35:A36"/>
    <mergeCell ref="B35:B36"/>
    <mergeCell ref="A26:A27"/>
    <mergeCell ref="B26:B27"/>
    <mergeCell ref="A28:A29"/>
    <mergeCell ref="B28:B29"/>
    <mergeCell ref="A39:A40"/>
    <mergeCell ref="B39:B40"/>
    <mergeCell ref="B41:B42"/>
    <mergeCell ref="A37:A38"/>
    <mergeCell ref="B37:B38"/>
    <mergeCell ref="B49:F49"/>
    <mergeCell ref="F21:F31"/>
    <mergeCell ref="F35:F42"/>
    <mergeCell ref="B30:B31"/>
    <mergeCell ref="C28:C29"/>
    <mergeCell ref="C30:C31"/>
    <mergeCell ref="C35:C36"/>
    <mergeCell ref="C37:C38"/>
    <mergeCell ref="C39:C40"/>
    <mergeCell ref="C41:C42"/>
    <mergeCell ref="C21:C22"/>
    <mergeCell ref="C23:C25"/>
    <mergeCell ref="C26:C27"/>
    <mergeCell ref="B47:F47"/>
    <mergeCell ref="B48:F48"/>
  </mergeCells>
  <pageMargins left="0.70866141732283472" right="0.70866141732283472" top="0.15748031496062992" bottom="0.15748031496062992" header="0.31496062992125984" footer="0.31496062992125984"/>
  <pageSetup paperSize="9" scale="5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F27"/>
  <sheetViews>
    <sheetView workbookViewId="0">
      <selection activeCell="G8" sqref="G8:H8"/>
    </sheetView>
  </sheetViews>
  <sheetFormatPr defaultRowHeight="15" x14ac:dyDescent="0.25"/>
  <cols>
    <col min="1" max="1" width="6.5703125" customWidth="1"/>
    <col min="2" max="2" width="71.5703125" customWidth="1"/>
    <col min="3" max="3" width="20.7109375" customWidth="1"/>
    <col min="4" max="4" width="14.85546875" customWidth="1"/>
    <col min="6" max="6" width="10.5703125" customWidth="1"/>
  </cols>
  <sheetData>
    <row r="1" spans="1:6" ht="15.75" x14ac:dyDescent="0.25">
      <c r="D1" s="3" t="s">
        <v>47</v>
      </c>
    </row>
    <row r="2" spans="1:6" ht="15" customHeight="1" x14ac:dyDescent="0.25">
      <c r="D2" s="157" t="s">
        <v>79</v>
      </c>
      <c r="E2" s="157"/>
      <c r="F2" s="157"/>
    </row>
    <row r="3" spans="1:6" x14ac:dyDescent="0.25">
      <c r="D3" s="157"/>
      <c r="E3" s="157"/>
      <c r="F3" s="157"/>
    </row>
    <row r="4" spans="1:6" x14ac:dyDescent="0.25">
      <c r="D4" s="157"/>
      <c r="E4" s="157"/>
      <c r="F4" s="157"/>
    </row>
    <row r="5" spans="1:6" x14ac:dyDescent="0.25">
      <c r="B5">
        <f>'зам.гл.вр.мед. '!B5</f>
        <v>0</v>
      </c>
      <c r="D5" s="157"/>
      <c r="E5" s="157"/>
      <c r="F5" s="157"/>
    </row>
    <row r="6" spans="1:6" ht="15.75" x14ac:dyDescent="0.25">
      <c r="A6" s="13" t="s">
        <v>30</v>
      </c>
    </row>
    <row r="8" spans="1:6" ht="31.5" x14ac:dyDescent="0.25">
      <c r="A8" s="5" t="s">
        <v>1</v>
      </c>
      <c r="B8" s="5" t="s">
        <v>31</v>
      </c>
      <c r="C8" s="5" t="s">
        <v>317</v>
      </c>
      <c r="D8" s="5" t="s">
        <v>2</v>
      </c>
      <c r="E8" s="5" t="s">
        <v>3</v>
      </c>
      <c r="F8" s="5" t="s">
        <v>32</v>
      </c>
    </row>
    <row r="9" spans="1:6" ht="30.75" customHeight="1" x14ac:dyDescent="0.25">
      <c r="A9" s="123">
        <v>1</v>
      </c>
      <c r="B9" s="125" t="s">
        <v>67</v>
      </c>
      <c r="C9" s="106" t="s">
        <v>454</v>
      </c>
      <c r="D9" s="4" t="s">
        <v>19</v>
      </c>
      <c r="E9" s="5">
        <v>2</v>
      </c>
      <c r="F9" s="114" t="s">
        <v>248</v>
      </c>
    </row>
    <row r="10" spans="1:6" ht="30.75" customHeight="1" x14ac:dyDescent="0.25">
      <c r="A10" s="123"/>
      <c r="B10" s="125"/>
      <c r="C10" s="107"/>
      <c r="D10" s="4" t="s">
        <v>48</v>
      </c>
      <c r="E10" s="5">
        <v>0</v>
      </c>
      <c r="F10" s="115"/>
    </row>
    <row r="11" spans="1:6" ht="31.5" customHeight="1" x14ac:dyDescent="0.25">
      <c r="A11" s="123">
        <v>2</v>
      </c>
      <c r="B11" s="125" t="s">
        <v>68</v>
      </c>
      <c r="C11" s="169" t="s">
        <v>457</v>
      </c>
      <c r="D11" s="4" t="s">
        <v>19</v>
      </c>
      <c r="E11" s="5">
        <v>2</v>
      </c>
      <c r="F11" s="115"/>
    </row>
    <row r="12" spans="1:6" ht="31.5" customHeight="1" x14ac:dyDescent="0.25">
      <c r="A12" s="123"/>
      <c r="B12" s="125"/>
      <c r="C12" s="171"/>
      <c r="D12" s="4" t="s">
        <v>48</v>
      </c>
      <c r="E12" s="5">
        <v>0</v>
      </c>
      <c r="F12" s="115"/>
    </row>
    <row r="13" spans="1:6" ht="35.25" customHeight="1" x14ac:dyDescent="0.25">
      <c r="A13" s="123">
        <v>3</v>
      </c>
      <c r="B13" s="125" t="s">
        <v>70</v>
      </c>
      <c r="C13" s="106" t="s">
        <v>454</v>
      </c>
      <c r="D13" s="4" t="s">
        <v>19</v>
      </c>
      <c r="E13" s="5">
        <v>1</v>
      </c>
      <c r="F13" s="115"/>
    </row>
    <row r="14" spans="1:6" ht="31.5" x14ac:dyDescent="0.25">
      <c r="A14" s="123"/>
      <c r="B14" s="125"/>
      <c r="C14" s="107"/>
      <c r="D14" s="4" t="s">
        <v>48</v>
      </c>
      <c r="E14" s="5">
        <v>0</v>
      </c>
      <c r="F14" s="115"/>
    </row>
    <row r="15" spans="1:6" ht="57.75" customHeight="1" x14ac:dyDescent="0.25">
      <c r="A15" s="114">
        <v>4</v>
      </c>
      <c r="B15" s="125" t="s">
        <v>278</v>
      </c>
      <c r="C15" s="106" t="s">
        <v>454</v>
      </c>
      <c r="D15" s="4" t="s">
        <v>19</v>
      </c>
      <c r="E15" s="5">
        <v>1</v>
      </c>
      <c r="F15" s="115"/>
    </row>
    <row r="16" spans="1:6" ht="44.25" customHeight="1" x14ac:dyDescent="0.25">
      <c r="A16" s="116"/>
      <c r="B16" s="125"/>
      <c r="C16" s="107"/>
      <c r="D16" s="4" t="s">
        <v>48</v>
      </c>
      <c r="E16" s="5">
        <v>0</v>
      </c>
      <c r="F16" s="115"/>
    </row>
    <row r="17" spans="1:6" ht="30" customHeight="1" x14ac:dyDescent="0.25">
      <c r="A17" s="50">
        <v>5</v>
      </c>
      <c r="B17" s="137" t="s">
        <v>84</v>
      </c>
      <c r="C17" s="106" t="s">
        <v>454</v>
      </c>
      <c r="D17" s="4" t="s">
        <v>60</v>
      </c>
      <c r="E17" s="5">
        <v>1</v>
      </c>
      <c r="F17" s="115"/>
    </row>
    <row r="18" spans="1:6" ht="35.25" customHeight="1" x14ac:dyDescent="0.25">
      <c r="A18" s="50"/>
      <c r="B18" s="137"/>
      <c r="C18" s="107"/>
      <c r="D18" s="4" t="s">
        <v>48</v>
      </c>
      <c r="E18" s="5">
        <v>0</v>
      </c>
      <c r="F18" s="116"/>
    </row>
    <row r="19" spans="1:6" ht="15.75" x14ac:dyDescent="0.25">
      <c r="A19" s="16"/>
      <c r="B19" s="7" t="s">
        <v>9</v>
      </c>
      <c r="C19" s="7"/>
      <c r="D19" s="17" t="s">
        <v>24</v>
      </c>
      <c r="E19" s="18">
        <f>E9+E11+E13+E17+E15</f>
        <v>7</v>
      </c>
      <c r="F19" s="6"/>
    </row>
    <row r="20" spans="1:6" ht="15" customHeight="1" x14ac:dyDescent="0.25">
      <c r="F20" s="22"/>
    </row>
    <row r="21" spans="1:6" x14ac:dyDescent="0.25">
      <c r="B21" t="s">
        <v>20</v>
      </c>
    </row>
    <row r="22" spans="1:6" x14ac:dyDescent="0.25">
      <c r="B22" t="s">
        <v>14</v>
      </c>
    </row>
    <row r="23" spans="1:6" ht="28.5" customHeight="1" x14ac:dyDescent="0.25">
      <c r="B23" s="136" t="s">
        <v>15</v>
      </c>
      <c r="C23" s="136"/>
      <c r="D23" s="136"/>
      <c r="E23" s="136"/>
      <c r="F23" s="136"/>
    </row>
    <row r="24" spans="1:6" ht="30" customHeight="1" x14ac:dyDescent="0.25">
      <c r="B24" s="139" t="s">
        <v>212</v>
      </c>
      <c r="C24" s="139"/>
      <c r="D24" s="139"/>
      <c r="E24" s="139"/>
      <c r="F24" s="139"/>
    </row>
    <row r="25" spans="1:6" ht="96" customHeight="1" x14ac:dyDescent="0.25">
      <c r="B25" s="136" t="s">
        <v>122</v>
      </c>
      <c r="C25" s="136"/>
      <c r="D25" s="136"/>
      <c r="E25" s="136"/>
      <c r="F25" s="136"/>
    </row>
    <row r="27" spans="1:6" x14ac:dyDescent="0.25">
      <c r="B27" t="str">
        <f>'зам.гл.вр.мед. '!B51</f>
        <v>Главный врач</v>
      </c>
      <c r="C27" t="str">
        <f>'зам.гл.вр.мед. '!C51</f>
        <v>О.Н. Лебедева</v>
      </c>
    </row>
  </sheetData>
  <mergeCells count="19">
    <mergeCell ref="A9:A10"/>
    <mergeCell ref="B9:B10"/>
    <mergeCell ref="A11:A12"/>
    <mergeCell ref="B11:B12"/>
    <mergeCell ref="B23:F23"/>
    <mergeCell ref="A13:A14"/>
    <mergeCell ref="B13:B14"/>
    <mergeCell ref="B15:B16"/>
    <mergeCell ref="A15:A16"/>
    <mergeCell ref="B17:B18"/>
    <mergeCell ref="C9:C10"/>
    <mergeCell ref="C11:C12"/>
    <mergeCell ref="C13:C14"/>
    <mergeCell ref="C15:C16"/>
    <mergeCell ref="C17:C18"/>
    <mergeCell ref="F9:F18"/>
    <mergeCell ref="D2:F5"/>
    <mergeCell ref="B25:F25"/>
    <mergeCell ref="B24:F24"/>
  </mergeCells>
  <pageMargins left="0.7" right="0.7" top="0.75" bottom="0.75" header="0.3" footer="0.3"/>
  <pageSetup paperSize="9" scale="55" fitToHeight="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F61"/>
  <sheetViews>
    <sheetView view="pageBreakPreview" topLeftCell="A28" zoomScaleNormal="100" zoomScaleSheetLayoutView="100" workbookViewId="0">
      <selection activeCell="B44" sqref="B44:B45"/>
    </sheetView>
  </sheetViews>
  <sheetFormatPr defaultRowHeight="15" x14ac:dyDescent="0.25"/>
  <cols>
    <col min="1" max="1" width="6.28515625" customWidth="1"/>
    <col min="2" max="2" width="51.7109375" customWidth="1"/>
    <col min="3" max="3" width="21.140625" customWidth="1"/>
    <col min="4" max="4" width="14.85546875" customWidth="1"/>
    <col min="6" max="6" width="11.5703125" customWidth="1"/>
  </cols>
  <sheetData>
    <row r="1" spans="1:6" ht="15.75" x14ac:dyDescent="0.25">
      <c r="E1" s="3" t="s">
        <v>87</v>
      </c>
    </row>
    <row r="2" spans="1:6" ht="15.75" customHeight="1" x14ac:dyDescent="0.25">
      <c r="A2" s="1"/>
      <c r="D2" s="157" t="s">
        <v>79</v>
      </c>
      <c r="E2" s="157"/>
      <c r="F2" s="157"/>
    </row>
    <row r="3" spans="1:6" ht="15.75" x14ac:dyDescent="0.25">
      <c r="A3" s="1"/>
      <c r="D3" s="157"/>
      <c r="E3" s="157"/>
      <c r="F3" s="157"/>
    </row>
    <row r="4" spans="1:6" ht="15.75" x14ac:dyDescent="0.25">
      <c r="A4" s="1"/>
      <c r="D4" s="157"/>
      <c r="E4" s="157"/>
      <c r="F4" s="157"/>
    </row>
    <row r="5" spans="1:6" x14ac:dyDescent="0.25">
      <c r="D5" s="157"/>
      <c r="E5" s="157"/>
      <c r="F5" s="157"/>
    </row>
    <row r="6" spans="1:6" ht="15.75" x14ac:dyDescent="0.25">
      <c r="A6" s="13" t="s">
        <v>114</v>
      </c>
    </row>
    <row r="7" spans="1:6" ht="15.75" x14ac:dyDescent="0.25">
      <c r="A7" s="13" t="s">
        <v>347</v>
      </c>
    </row>
    <row r="8" spans="1:6" ht="47.25" x14ac:dyDescent="0.25">
      <c r="A8" s="5" t="s">
        <v>1</v>
      </c>
      <c r="B8" s="27" t="s">
        <v>586</v>
      </c>
      <c r="C8" s="5" t="s">
        <v>317</v>
      </c>
      <c r="D8" s="5" t="s">
        <v>2</v>
      </c>
      <c r="E8" s="5" t="s">
        <v>3</v>
      </c>
      <c r="F8" s="5" t="s">
        <v>32</v>
      </c>
    </row>
    <row r="9" spans="1:6" ht="30.75" customHeight="1" x14ac:dyDescent="0.25">
      <c r="A9" s="123">
        <v>1</v>
      </c>
      <c r="B9" s="199" t="s">
        <v>108</v>
      </c>
      <c r="C9" s="169" t="s">
        <v>457</v>
      </c>
      <c r="D9" s="4" t="s">
        <v>19</v>
      </c>
      <c r="E9" s="5">
        <v>2</v>
      </c>
      <c r="F9" s="196" t="s">
        <v>248</v>
      </c>
    </row>
    <row r="10" spans="1:6" ht="39.75" customHeight="1" x14ac:dyDescent="0.25">
      <c r="A10" s="123"/>
      <c r="B10" s="200"/>
      <c r="C10" s="171"/>
      <c r="D10" s="4" t="s">
        <v>48</v>
      </c>
      <c r="E10" s="5">
        <v>0</v>
      </c>
      <c r="F10" s="197"/>
    </row>
    <row r="11" spans="1:6" ht="33.75" customHeight="1" x14ac:dyDescent="0.25">
      <c r="A11" s="114">
        <v>2</v>
      </c>
      <c r="B11" s="125" t="s">
        <v>551</v>
      </c>
      <c r="C11" s="106" t="s">
        <v>454</v>
      </c>
      <c r="D11" s="4" t="s">
        <v>19</v>
      </c>
      <c r="E11" s="5">
        <v>2</v>
      </c>
      <c r="F11" s="197"/>
    </row>
    <row r="12" spans="1:6" ht="61.5" customHeight="1" x14ac:dyDescent="0.25">
      <c r="A12" s="116"/>
      <c r="B12" s="125"/>
      <c r="C12" s="107"/>
      <c r="D12" s="4" t="s">
        <v>48</v>
      </c>
      <c r="E12" s="5">
        <v>0</v>
      </c>
      <c r="F12" s="197"/>
    </row>
    <row r="13" spans="1:6" ht="75" customHeight="1" x14ac:dyDescent="0.25">
      <c r="A13" s="123">
        <v>3</v>
      </c>
      <c r="B13" s="125" t="s">
        <v>278</v>
      </c>
      <c r="C13" s="106" t="s">
        <v>454</v>
      </c>
      <c r="D13" s="4" t="s">
        <v>19</v>
      </c>
      <c r="E13" s="5">
        <v>1</v>
      </c>
      <c r="F13" s="197"/>
    </row>
    <row r="14" spans="1:6" ht="57" customHeight="1" x14ac:dyDescent="0.25">
      <c r="A14" s="123"/>
      <c r="B14" s="125"/>
      <c r="C14" s="107"/>
      <c r="D14" s="4" t="s">
        <v>48</v>
      </c>
      <c r="E14" s="5">
        <v>0</v>
      </c>
      <c r="F14" s="197"/>
    </row>
    <row r="15" spans="1:6" ht="19.5" customHeight="1" x14ac:dyDescent="0.25">
      <c r="A15" s="114">
        <v>4</v>
      </c>
      <c r="B15" s="137" t="s">
        <v>84</v>
      </c>
      <c r="C15" s="106" t="s">
        <v>454</v>
      </c>
      <c r="D15" s="4" t="s">
        <v>60</v>
      </c>
      <c r="E15" s="5">
        <v>1</v>
      </c>
      <c r="F15" s="197"/>
    </row>
    <row r="16" spans="1:6" ht="39.75" customHeight="1" x14ac:dyDescent="0.25">
      <c r="A16" s="116"/>
      <c r="B16" s="137"/>
      <c r="C16" s="107"/>
      <c r="D16" s="4" t="s">
        <v>48</v>
      </c>
      <c r="E16" s="5">
        <v>0</v>
      </c>
      <c r="F16" s="198"/>
    </row>
    <row r="17" spans="1:6" ht="15.75" x14ac:dyDescent="0.25">
      <c r="A17" s="16"/>
      <c r="B17" s="7" t="s">
        <v>9</v>
      </c>
      <c r="C17" s="59"/>
      <c r="D17" s="17" t="s">
        <v>24</v>
      </c>
      <c r="E17" s="18">
        <f>E9+E13+E15+E11</f>
        <v>6</v>
      </c>
      <c r="F17" s="6"/>
    </row>
    <row r="18" spans="1:6" x14ac:dyDescent="0.25">
      <c r="C18" s="60"/>
    </row>
    <row r="19" spans="1:6" ht="31.5" x14ac:dyDescent="0.25">
      <c r="A19" s="5" t="s">
        <v>1</v>
      </c>
      <c r="B19" s="27" t="s">
        <v>89</v>
      </c>
      <c r="C19" s="61" t="s">
        <v>317</v>
      </c>
      <c r="D19" s="5" t="s">
        <v>2</v>
      </c>
      <c r="E19" s="5" t="s">
        <v>3</v>
      </c>
      <c r="F19" s="5" t="s">
        <v>32</v>
      </c>
    </row>
    <row r="20" spans="1:6" ht="30.75" customHeight="1" x14ac:dyDescent="0.25">
      <c r="A20" s="123">
        <v>1</v>
      </c>
      <c r="B20" s="199" t="s">
        <v>108</v>
      </c>
      <c r="C20" s="169" t="s">
        <v>457</v>
      </c>
      <c r="D20" s="4" t="s">
        <v>19</v>
      </c>
      <c r="E20" s="5">
        <v>2</v>
      </c>
      <c r="F20" s="196" t="s">
        <v>248</v>
      </c>
    </row>
    <row r="21" spans="1:6" ht="32.25" customHeight="1" x14ac:dyDescent="0.25">
      <c r="A21" s="123"/>
      <c r="B21" s="200"/>
      <c r="C21" s="171"/>
      <c r="D21" s="4" t="s">
        <v>48</v>
      </c>
      <c r="E21" s="5">
        <v>0</v>
      </c>
      <c r="F21" s="197"/>
    </row>
    <row r="22" spans="1:6" ht="32.25" customHeight="1" x14ac:dyDescent="0.25">
      <c r="A22" s="114">
        <v>2</v>
      </c>
      <c r="B22" s="125" t="s">
        <v>551</v>
      </c>
      <c r="C22" s="106" t="s">
        <v>454</v>
      </c>
      <c r="D22" s="4" t="s">
        <v>19</v>
      </c>
      <c r="E22" s="5">
        <v>2</v>
      </c>
      <c r="F22" s="197"/>
    </row>
    <row r="23" spans="1:6" ht="65.25" customHeight="1" x14ac:dyDescent="0.25">
      <c r="A23" s="116"/>
      <c r="B23" s="125"/>
      <c r="C23" s="107"/>
      <c r="D23" s="4" t="s">
        <v>48</v>
      </c>
      <c r="E23" s="5">
        <v>0</v>
      </c>
      <c r="F23" s="197"/>
    </row>
    <row r="24" spans="1:6" ht="75" customHeight="1" x14ac:dyDescent="0.25">
      <c r="A24" s="123">
        <v>3</v>
      </c>
      <c r="B24" s="125" t="s">
        <v>278</v>
      </c>
      <c r="C24" s="106" t="s">
        <v>454</v>
      </c>
      <c r="D24" s="4" t="s">
        <v>19</v>
      </c>
      <c r="E24" s="23">
        <v>1</v>
      </c>
      <c r="F24" s="197"/>
    </row>
    <row r="25" spans="1:6" ht="54.75" customHeight="1" x14ac:dyDescent="0.25">
      <c r="A25" s="123"/>
      <c r="B25" s="125"/>
      <c r="C25" s="107"/>
      <c r="D25" s="24" t="s">
        <v>48</v>
      </c>
      <c r="E25" s="23"/>
      <c r="F25" s="197"/>
    </row>
    <row r="26" spans="1:6" ht="27" customHeight="1" x14ac:dyDescent="0.25">
      <c r="A26" s="114">
        <v>4</v>
      </c>
      <c r="B26" s="137" t="s">
        <v>84</v>
      </c>
      <c r="C26" s="106" t="s">
        <v>454</v>
      </c>
      <c r="D26" s="4" t="s">
        <v>60</v>
      </c>
      <c r="E26" s="5">
        <v>1</v>
      </c>
      <c r="F26" s="197"/>
    </row>
    <row r="27" spans="1:6" ht="44.25" customHeight="1" x14ac:dyDescent="0.25">
      <c r="A27" s="116"/>
      <c r="B27" s="137"/>
      <c r="C27" s="107"/>
      <c r="D27" s="4" t="s">
        <v>48</v>
      </c>
      <c r="E27" s="5">
        <v>0</v>
      </c>
      <c r="F27" s="198"/>
    </row>
    <row r="28" spans="1:6" ht="15.75" x14ac:dyDescent="0.25">
      <c r="A28" s="16"/>
      <c r="B28" s="7" t="s">
        <v>9</v>
      </c>
      <c r="C28" s="62"/>
      <c r="D28" s="30" t="s">
        <v>24</v>
      </c>
      <c r="E28" s="18">
        <f>E20+E22+E24+E26</f>
        <v>6</v>
      </c>
      <c r="F28" s="47"/>
    </row>
    <row r="29" spans="1:6" ht="27" customHeight="1" x14ac:dyDescent="0.25">
      <c r="C29" s="60"/>
    </row>
    <row r="30" spans="1:6" ht="31.5" x14ac:dyDescent="0.25">
      <c r="A30" s="5" t="s">
        <v>1</v>
      </c>
      <c r="B30" s="27" t="s">
        <v>90</v>
      </c>
      <c r="C30" s="61" t="s">
        <v>317</v>
      </c>
      <c r="D30" s="5" t="s">
        <v>2</v>
      </c>
      <c r="E30" s="5" t="s">
        <v>3</v>
      </c>
      <c r="F30" s="5" t="s">
        <v>32</v>
      </c>
    </row>
    <row r="31" spans="1:6" ht="30.75" customHeight="1" x14ac:dyDescent="0.25">
      <c r="A31" s="123">
        <v>1</v>
      </c>
      <c r="B31" s="199" t="s">
        <v>108</v>
      </c>
      <c r="C31" s="169" t="s">
        <v>457</v>
      </c>
      <c r="D31" s="4" t="s">
        <v>19</v>
      </c>
      <c r="E31" s="5">
        <v>2</v>
      </c>
      <c r="F31" s="114" t="s">
        <v>248</v>
      </c>
    </row>
    <row r="32" spans="1:6" ht="41.25" customHeight="1" x14ac:dyDescent="0.25">
      <c r="A32" s="123"/>
      <c r="B32" s="200"/>
      <c r="C32" s="171"/>
      <c r="D32" s="4" t="s">
        <v>48</v>
      </c>
      <c r="E32" s="5">
        <v>0</v>
      </c>
      <c r="F32" s="115"/>
    </row>
    <row r="33" spans="1:6" ht="32.25" customHeight="1" x14ac:dyDescent="0.25">
      <c r="A33" s="114">
        <v>2</v>
      </c>
      <c r="B33" s="125" t="s">
        <v>551</v>
      </c>
      <c r="C33" s="106" t="s">
        <v>454</v>
      </c>
      <c r="D33" s="4" t="s">
        <v>19</v>
      </c>
      <c r="E33" s="5">
        <v>2</v>
      </c>
      <c r="F33" s="115"/>
    </row>
    <row r="34" spans="1:6" ht="65.25" customHeight="1" x14ac:dyDescent="0.25">
      <c r="A34" s="116"/>
      <c r="B34" s="125"/>
      <c r="C34" s="107"/>
      <c r="D34" s="4" t="s">
        <v>48</v>
      </c>
      <c r="E34" s="5">
        <v>0</v>
      </c>
      <c r="F34" s="115"/>
    </row>
    <row r="35" spans="1:6" ht="33.75" customHeight="1" x14ac:dyDescent="0.25">
      <c r="A35" s="123">
        <v>3</v>
      </c>
      <c r="B35" s="125" t="s">
        <v>91</v>
      </c>
      <c r="C35" s="106" t="s">
        <v>454</v>
      </c>
      <c r="D35" s="4" t="s">
        <v>19</v>
      </c>
      <c r="E35" s="5">
        <v>1</v>
      </c>
      <c r="F35" s="115"/>
    </row>
    <row r="36" spans="1:6" ht="36" customHeight="1" x14ac:dyDescent="0.25">
      <c r="A36" s="123"/>
      <c r="B36" s="125"/>
      <c r="C36" s="107"/>
      <c r="D36" s="4" t="s">
        <v>48</v>
      </c>
      <c r="E36" s="5">
        <v>0</v>
      </c>
      <c r="F36" s="115"/>
    </row>
    <row r="37" spans="1:6" ht="78.75" customHeight="1" x14ac:dyDescent="0.25">
      <c r="A37" s="123">
        <v>4</v>
      </c>
      <c r="B37" s="125" t="s">
        <v>278</v>
      </c>
      <c r="C37" s="106" t="s">
        <v>454</v>
      </c>
      <c r="D37" s="4" t="s">
        <v>19</v>
      </c>
      <c r="E37" s="23">
        <v>1</v>
      </c>
      <c r="F37" s="115"/>
    </row>
    <row r="38" spans="1:6" ht="51" customHeight="1" x14ac:dyDescent="0.25">
      <c r="A38" s="123"/>
      <c r="B38" s="125"/>
      <c r="C38" s="107"/>
      <c r="D38" s="24" t="s">
        <v>48</v>
      </c>
      <c r="E38" s="23"/>
      <c r="F38" s="115"/>
    </row>
    <row r="39" spans="1:6" ht="19.5" customHeight="1" x14ac:dyDescent="0.25">
      <c r="A39" s="114">
        <v>5</v>
      </c>
      <c r="B39" s="137" t="s">
        <v>84</v>
      </c>
      <c r="C39" s="106" t="s">
        <v>454</v>
      </c>
      <c r="D39" s="4" t="s">
        <v>60</v>
      </c>
      <c r="E39" s="5">
        <v>1</v>
      </c>
      <c r="F39" s="115"/>
    </row>
    <row r="40" spans="1:6" ht="44.25" customHeight="1" x14ac:dyDescent="0.25">
      <c r="A40" s="116"/>
      <c r="B40" s="137"/>
      <c r="C40" s="107"/>
      <c r="D40" s="4" t="s">
        <v>48</v>
      </c>
      <c r="E40" s="5">
        <v>0</v>
      </c>
      <c r="F40" s="116"/>
    </row>
    <row r="41" spans="1:6" ht="15.75" x14ac:dyDescent="0.25">
      <c r="A41" s="16"/>
      <c r="B41" s="7" t="s">
        <v>9</v>
      </c>
      <c r="C41" s="59"/>
      <c r="D41" s="17" t="s">
        <v>24</v>
      </c>
      <c r="E41" s="18">
        <f>E31+E35+E37+E33+E39</f>
        <v>7</v>
      </c>
      <c r="F41" s="47"/>
    </row>
    <row r="42" spans="1:6" ht="22.5" customHeight="1" x14ac:dyDescent="0.25">
      <c r="C42" s="60"/>
    </row>
    <row r="43" spans="1:6" ht="48" customHeight="1" x14ac:dyDescent="0.25">
      <c r="A43" s="5" t="s">
        <v>1</v>
      </c>
      <c r="B43" s="27" t="s">
        <v>589</v>
      </c>
      <c r="C43" s="61" t="s">
        <v>317</v>
      </c>
      <c r="D43" s="5" t="s">
        <v>2</v>
      </c>
      <c r="E43" s="5" t="s">
        <v>3</v>
      </c>
      <c r="F43" s="5" t="s">
        <v>32</v>
      </c>
    </row>
    <row r="44" spans="1:6" ht="30.75" customHeight="1" x14ac:dyDescent="0.25">
      <c r="A44" s="123">
        <v>1</v>
      </c>
      <c r="B44" s="199" t="s">
        <v>108</v>
      </c>
      <c r="C44" s="169" t="s">
        <v>457</v>
      </c>
      <c r="D44" s="4" t="s">
        <v>19</v>
      </c>
      <c r="E44" s="5">
        <v>2</v>
      </c>
      <c r="F44" s="114" t="s">
        <v>248</v>
      </c>
    </row>
    <row r="45" spans="1:6" ht="34.5" customHeight="1" x14ac:dyDescent="0.25">
      <c r="A45" s="123"/>
      <c r="B45" s="200"/>
      <c r="C45" s="171"/>
      <c r="D45" s="4" t="s">
        <v>48</v>
      </c>
      <c r="E45" s="5">
        <v>0</v>
      </c>
      <c r="F45" s="115"/>
    </row>
    <row r="46" spans="1:6" ht="30" customHeight="1" x14ac:dyDescent="0.25">
      <c r="A46" s="123">
        <v>2</v>
      </c>
      <c r="B46" s="125" t="s">
        <v>551</v>
      </c>
      <c r="C46" s="106" t="s">
        <v>454</v>
      </c>
      <c r="D46" s="4" t="s">
        <v>19</v>
      </c>
      <c r="E46" s="5">
        <v>2</v>
      </c>
      <c r="F46" s="115"/>
    </row>
    <row r="47" spans="1:6" ht="72.75" customHeight="1" x14ac:dyDescent="0.25">
      <c r="A47" s="123"/>
      <c r="B47" s="125"/>
      <c r="C47" s="107"/>
      <c r="D47" s="4" t="s">
        <v>48</v>
      </c>
      <c r="E47" s="5">
        <v>0</v>
      </c>
      <c r="F47" s="115"/>
    </row>
    <row r="48" spans="1:6" ht="54" customHeight="1" x14ac:dyDescent="0.25">
      <c r="A48" s="123">
        <v>3</v>
      </c>
      <c r="B48" s="125" t="s">
        <v>93</v>
      </c>
      <c r="C48" s="106" t="s">
        <v>454</v>
      </c>
      <c r="D48" s="4" t="s">
        <v>19</v>
      </c>
      <c r="E48" s="5">
        <v>1</v>
      </c>
      <c r="F48" s="115"/>
    </row>
    <row r="49" spans="1:6" ht="76.5" customHeight="1" x14ac:dyDescent="0.25">
      <c r="A49" s="123"/>
      <c r="B49" s="125"/>
      <c r="C49" s="107"/>
      <c r="D49" s="4" t="s">
        <v>48</v>
      </c>
      <c r="E49" s="5">
        <v>0</v>
      </c>
      <c r="F49" s="115"/>
    </row>
    <row r="50" spans="1:6" ht="58.5" customHeight="1" x14ac:dyDescent="0.25">
      <c r="A50" s="123">
        <v>4</v>
      </c>
      <c r="B50" s="125" t="s">
        <v>278</v>
      </c>
      <c r="C50" s="106" t="s">
        <v>454</v>
      </c>
      <c r="D50" s="4" t="s">
        <v>19</v>
      </c>
      <c r="E50" s="23">
        <v>1</v>
      </c>
      <c r="F50" s="115"/>
    </row>
    <row r="51" spans="1:6" ht="72.75" customHeight="1" x14ac:dyDescent="0.25">
      <c r="A51" s="123"/>
      <c r="B51" s="125"/>
      <c r="C51" s="107"/>
      <c r="D51" s="24" t="s">
        <v>48</v>
      </c>
      <c r="E51" s="23"/>
      <c r="F51" s="115"/>
    </row>
    <row r="52" spans="1:6" ht="20.25" customHeight="1" x14ac:dyDescent="0.25">
      <c r="A52" s="114">
        <v>5</v>
      </c>
      <c r="B52" s="137" t="s">
        <v>84</v>
      </c>
      <c r="C52" s="106" t="s">
        <v>454</v>
      </c>
      <c r="D52" s="4" t="s">
        <v>60</v>
      </c>
      <c r="E52" s="5">
        <v>1</v>
      </c>
      <c r="F52" s="115"/>
    </row>
    <row r="53" spans="1:6" ht="42" customHeight="1" x14ac:dyDescent="0.25">
      <c r="A53" s="116"/>
      <c r="B53" s="137"/>
      <c r="C53" s="107"/>
      <c r="D53" s="4" t="s">
        <v>48</v>
      </c>
      <c r="E53" s="5">
        <v>0</v>
      </c>
      <c r="F53" s="116"/>
    </row>
    <row r="54" spans="1:6" ht="16.5" customHeight="1" x14ac:dyDescent="0.25">
      <c r="A54" s="16"/>
      <c r="B54" s="7" t="s">
        <v>9</v>
      </c>
      <c r="C54" s="7"/>
      <c r="D54" s="17" t="s">
        <v>24</v>
      </c>
      <c r="E54" s="18">
        <f>E44+E46+E48+E50+E52</f>
        <v>7</v>
      </c>
      <c r="F54" s="47"/>
    </row>
    <row r="55" spans="1:6" ht="15.75" x14ac:dyDescent="0.25">
      <c r="A55" s="33" t="s">
        <v>20</v>
      </c>
      <c r="B55" s="33"/>
      <c r="C55" s="33"/>
      <c r="D55" s="33"/>
      <c r="E55" s="33"/>
      <c r="F55" s="33"/>
    </row>
    <row r="56" spans="1:6" ht="15.75" customHeight="1" x14ac:dyDescent="0.25">
      <c r="A56" s="33" t="s">
        <v>14</v>
      </c>
      <c r="B56" s="33"/>
      <c r="C56" s="33"/>
      <c r="D56" s="33"/>
      <c r="E56" s="33"/>
      <c r="F56" s="33"/>
    </row>
    <row r="57" spans="1:6" ht="15" customHeight="1" x14ac:dyDescent="0.25">
      <c r="A57" s="139" t="s">
        <v>94</v>
      </c>
      <c r="B57" s="139"/>
      <c r="C57" s="139"/>
      <c r="D57" s="139"/>
      <c r="E57" s="139"/>
      <c r="F57" s="139"/>
    </row>
    <row r="58" spans="1:6" ht="32.25" customHeight="1" x14ac:dyDescent="0.25">
      <c r="A58" s="139" t="s">
        <v>212</v>
      </c>
      <c r="B58" s="139"/>
      <c r="C58" s="139"/>
      <c r="D58" s="139"/>
      <c r="E58" s="139"/>
      <c r="F58" s="72"/>
    </row>
    <row r="59" spans="1:6" ht="95.25" customHeight="1" x14ac:dyDescent="0.25">
      <c r="A59" s="139" t="s">
        <v>122</v>
      </c>
      <c r="B59" s="139"/>
      <c r="C59" s="139"/>
      <c r="D59" s="139"/>
      <c r="E59" s="139"/>
      <c r="F59" s="72"/>
    </row>
    <row r="61" spans="1:6" x14ac:dyDescent="0.25">
      <c r="B61" s="32"/>
      <c r="C61" s="32"/>
    </row>
  </sheetData>
  <mergeCells count="62">
    <mergeCell ref="A59:E59"/>
    <mergeCell ref="C20:C21"/>
    <mergeCell ref="C22:C23"/>
    <mergeCell ref="C24:C25"/>
    <mergeCell ref="C26:C27"/>
    <mergeCell ref="C31:C32"/>
    <mergeCell ref="C46:C47"/>
    <mergeCell ref="C48:C49"/>
    <mergeCell ref="C50:C51"/>
    <mergeCell ref="C52:C53"/>
    <mergeCell ref="C33:C34"/>
    <mergeCell ref="C35:C36"/>
    <mergeCell ref="C37:C38"/>
    <mergeCell ref="C39:C40"/>
    <mergeCell ref="C44:C45"/>
    <mergeCell ref="A50:A51"/>
    <mergeCell ref="A57:F57"/>
    <mergeCell ref="A58:E58"/>
    <mergeCell ref="D2:F5"/>
    <mergeCell ref="A9:A10"/>
    <mergeCell ref="B9:B10"/>
    <mergeCell ref="A13:A14"/>
    <mergeCell ref="B13:B14"/>
    <mergeCell ref="A11:A12"/>
    <mergeCell ref="B11:B12"/>
    <mergeCell ref="C9:C10"/>
    <mergeCell ref="C11:C12"/>
    <mergeCell ref="C13:C14"/>
    <mergeCell ref="A15:A16"/>
    <mergeCell ref="F9:F16"/>
    <mergeCell ref="B15:B16"/>
    <mergeCell ref="B26:B27"/>
    <mergeCell ref="C15:C16"/>
    <mergeCell ref="A39:A40"/>
    <mergeCell ref="A52:A53"/>
    <mergeCell ref="A26:A27"/>
    <mergeCell ref="B33:B34"/>
    <mergeCell ref="A33:A34"/>
    <mergeCell ref="A20:A21"/>
    <mergeCell ref="B20:B21"/>
    <mergeCell ref="A22:A23"/>
    <mergeCell ref="B22:B23"/>
    <mergeCell ref="A24:A25"/>
    <mergeCell ref="B24:B25"/>
    <mergeCell ref="A31:A32"/>
    <mergeCell ref="B31:B32"/>
    <mergeCell ref="F20:F27"/>
    <mergeCell ref="F31:F40"/>
    <mergeCell ref="F44:F53"/>
    <mergeCell ref="A37:A38"/>
    <mergeCell ref="B37:B38"/>
    <mergeCell ref="A35:A36"/>
    <mergeCell ref="B35:B36"/>
    <mergeCell ref="A44:A45"/>
    <mergeCell ref="B44:B45"/>
    <mergeCell ref="A46:A47"/>
    <mergeCell ref="B46:B47"/>
    <mergeCell ref="A48:A49"/>
    <mergeCell ref="B48:B49"/>
    <mergeCell ref="B39:B40"/>
    <mergeCell ref="B50:B51"/>
    <mergeCell ref="B52:B53"/>
  </mergeCells>
  <pageMargins left="0.7" right="0.7" top="0.75" bottom="0.75" header="0.3" footer="0.3"/>
  <pageSetup paperSize="9" scale="76" fitToHeight="0" orientation="portrait" r:id="rId1"/>
  <rowBreaks count="2" manualBreakCount="2">
    <brk id="28" max="9" man="1"/>
    <brk id="42" max="9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F31"/>
  <sheetViews>
    <sheetView topLeftCell="A16" workbookViewId="0">
      <selection activeCell="A8" sqref="A8"/>
    </sheetView>
  </sheetViews>
  <sheetFormatPr defaultRowHeight="15.75" x14ac:dyDescent="0.25"/>
  <cols>
    <col min="1" max="1" width="6.28515625" style="33" customWidth="1"/>
    <col min="2" max="2" width="47.140625" style="33" customWidth="1"/>
    <col min="3" max="3" width="23.140625" style="33" customWidth="1"/>
    <col min="4" max="4" width="14.85546875" style="33" customWidth="1"/>
    <col min="5" max="5" width="9.140625" style="33"/>
    <col min="6" max="6" width="13" style="33" customWidth="1"/>
    <col min="7" max="16384" width="9.140625" style="33"/>
  </cols>
  <sheetData>
    <row r="1" spans="1:6" x14ac:dyDescent="0.25">
      <c r="E1" s="3" t="s">
        <v>95</v>
      </c>
    </row>
    <row r="2" spans="1:6" ht="15" customHeight="1" x14ac:dyDescent="0.25">
      <c r="D2" s="201" t="s">
        <v>79</v>
      </c>
      <c r="E2" s="201"/>
      <c r="F2" s="201"/>
    </row>
    <row r="3" spans="1:6" ht="39.75" customHeight="1" x14ac:dyDescent="0.25">
      <c r="D3" s="201"/>
      <c r="E3" s="201"/>
      <c r="F3" s="201"/>
    </row>
    <row r="4" spans="1:6" x14ac:dyDescent="0.25">
      <c r="D4" s="201"/>
      <c r="E4" s="201"/>
      <c r="F4" s="201"/>
    </row>
    <row r="5" spans="1:6" ht="27.75" customHeight="1" x14ac:dyDescent="0.25">
      <c r="D5" s="201"/>
      <c r="E5" s="201"/>
      <c r="F5" s="201"/>
    </row>
    <row r="6" spans="1:6" x14ac:dyDescent="0.25">
      <c r="A6" s="1"/>
    </row>
    <row r="7" spans="1:6" ht="28.5" customHeight="1" x14ac:dyDescent="0.25">
      <c r="A7" s="13" t="s">
        <v>96</v>
      </c>
      <c r="B7" s="13"/>
      <c r="C7" s="13"/>
      <c r="D7" s="13"/>
      <c r="E7" s="13"/>
    </row>
    <row r="8" spans="1:6" ht="28.5" customHeight="1" x14ac:dyDescent="0.25">
      <c r="A8" s="20" t="s">
        <v>97</v>
      </c>
      <c r="B8" s="13"/>
      <c r="C8" s="13"/>
      <c r="D8" s="34"/>
      <c r="E8" s="34"/>
    </row>
    <row r="9" spans="1:6" ht="15.75" customHeight="1" x14ac:dyDescent="0.25">
      <c r="A9" s="114" t="s">
        <v>1</v>
      </c>
      <c r="B9" s="114" t="s">
        <v>13</v>
      </c>
      <c r="C9" s="114" t="s">
        <v>317</v>
      </c>
      <c r="D9" s="114" t="s">
        <v>2</v>
      </c>
      <c r="E9" s="114" t="s">
        <v>3</v>
      </c>
      <c r="F9" s="123" t="s">
        <v>32</v>
      </c>
    </row>
    <row r="10" spans="1:6" ht="31.5" customHeight="1" x14ac:dyDescent="0.25">
      <c r="A10" s="116"/>
      <c r="B10" s="116"/>
      <c r="C10" s="116"/>
      <c r="D10" s="116"/>
      <c r="E10" s="116"/>
      <c r="F10" s="123"/>
    </row>
    <row r="11" spans="1:6" ht="48" customHeight="1" x14ac:dyDescent="0.25">
      <c r="A11" s="123">
        <v>1</v>
      </c>
      <c r="B11" s="199" t="s">
        <v>108</v>
      </c>
      <c r="C11" s="106" t="s">
        <v>449</v>
      </c>
      <c r="D11" s="4" t="s">
        <v>19</v>
      </c>
      <c r="E11" s="5">
        <v>2</v>
      </c>
      <c r="F11" s="196" t="s">
        <v>248</v>
      </c>
    </row>
    <row r="12" spans="1:6" ht="31.5" customHeight="1" x14ac:dyDescent="0.25">
      <c r="A12" s="123"/>
      <c r="B12" s="200"/>
      <c r="C12" s="107"/>
      <c r="D12" s="4" t="s">
        <v>48</v>
      </c>
      <c r="E12" s="5">
        <v>0</v>
      </c>
      <c r="F12" s="197"/>
    </row>
    <row r="13" spans="1:6" ht="31.5" customHeight="1" x14ac:dyDescent="0.25">
      <c r="A13" s="114">
        <v>2</v>
      </c>
      <c r="B13" s="125" t="s">
        <v>551</v>
      </c>
      <c r="C13" s="106" t="s">
        <v>449</v>
      </c>
      <c r="D13" s="4" t="s">
        <v>19</v>
      </c>
      <c r="E13" s="5">
        <v>2</v>
      </c>
      <c r="F13" s="197"/>
    </row>
    <row r="14" spans="1:6" ht="71.25" customHeight="1" x14ac:dyDescent="0.25">
      <c r="A14" s="116"/>
      <c r="B14" s="125"/>
      <c r="C14" s="107"/>
      <c r="D14" s="4" t="s">
        <v>48</v>
      </c>
      <c r="E14" s="5">
        <v>0</v>
      </c>
      <c r="F14" s="197"/>
    </row>
    <row r="15" spans="1:6" ht="42.75" customHeight="1" x14ac:dyDescent="0.25">
      <c r="A15" s="123">
        <v>3</v>
      </c>
      <c r="B15" s="125" t="s">
        <v>98</v>
      </c>
      <c r="C15" s="106" t="s">
        <v>449</v>
      </c>
      <c r="D15" s="4" t="s">
        <v>19</v>
      </c>
      <c r="E15" s="5">
        <v>1</v>
      </c>
      <c r="F15" s="197"/>
    </row>
    <row r="16" spans="1:6" ht="39.75" customHeight="1" x14ac:dyDescent="0.25">
      <c r="A16" s="123"/>
      <c r="B16" s="125"/>
      <c r="C16" s="107"/>
      <c r="D16" s="4" t="s">
        <v>48</v>
      </c>
      <c r="E16" s="5">
        <v>0</v>
      </c>
      <c r="F16" s="197"/>
    </row>
    <row r="17" spans="1:6" ht="45" customHeight="1" x14ac:dyDescent="0.25">
      <c r="A17" s="123">
        <v>4</v>
      </c>
      <c r="B17" s="125" t="s">
        <v>278</v>
      </c>
      <c r="C17" s="106" t="s">
        <v>454</v>
      </c>
      <c r="D17" s="4" t="s">
        <v>19</v>
      </c>
      <c r="E17" s="5">
        <v>1</v>
      </c>
      <c r="F17" s="197"/>
    </row>
    <row r="18" spans="1:6" ht="96" customHeight="1" x14ac:dyDescent="0.25">
      <c r="A18" s="123"/>
      <c r="B18" s="125"/>
      <c r="C18" s="107"/>
      <c r="D18" s="4" t="s">
        <v>48</v>
      </c>
      <c r="E18" s="5">
        <v>0</v>
      </c>
      <c r="F18" s="197"/>
    </row>
    <row r="19" spans="1:6" ht="31.5" x14ac:dyDescent="0.25">
      <c r="A19" s="123">
        <v>5</v>
      </c>
      <c r="B19" s="125" t="s">
        <v>99</v>
      </c>
      <c r="C19" s="106" t="s">
        <v>362</v>
      </c>
      <c r="D19" s="4" t="s">
        <v>19</v>
      </c>
      <c r="E19" s="5">
        <v>1</v>
      </c>
      <c r="F19" s="197"/>
    </row>
    <row r="20" spans="1:6" x14ac:dyDescent="0.25">
      <c r="A20" s="123"/>
      <c r="B20" s="125"/>
      <c r="C20" s="107"/>
      <c r="D20" s="4" t="s">
        <v>5</v>
      </c>
      <c r="E20" s="5">
        <v>0</v>
      </c>
      <c r="F20" s="198"/>
    </row>
    <row r="21" spans="1:6" x14ac:dyDescent="0.25">
      <c r="A21" s="16"/>
      <c r="B21" s="7" t="s">
        <v>9</v>
      </c>
      <c r="C21" s="7"/>
      <c r="D21" s="17" t="s">
        <v>24</v>
      </c>
      <c r="E21" s="18">
        <f>E11+E15+E17+E19+E13</f>
        <v>7</v>
      </c>
      <c r="F21" s="6"/>
    </row>
    <row r="23" spans="1:6" x14ac:dyDescent="0.25">
      <c r="A23" s="3" t="s">
        <v>553</v>
      </c>
      <c r="B23" s="41"/>
      <c r="C23" s="41"/>
      <c r="E23" s="102"/>
      <c r="F23" s="9"/>
    </row>
    <row r="24" spans="1:6" x14ac:dyDescent="0.25">
      <c r="A24" s="33" t="s">
        <v>554</v>
      </c>
      <c r="B24"/>
      <c r="C24"/>
      <c r="D24"/>
      <c r="E24"/>
      <c r="F24"/>
    </row>
    <row r="25" spans="1:6" x14ac:dyDescent="0.25">
      <c r="A25" s="33" t="s">
        <v>555</v>
      </c>
      <c r="B25"/>
      <c r="C25"/>
      <c r="D25"/>
      <c r="E25"/>
      <c r="F25"/>
    </row>
    <row r="26" spans="1:6" x14ac:dyDescent="0.25">
      <c r="A26" s="33" t="s">
        <v>556</v>
      </c>
      <c r="B26"/>
      <c r="C26"/>
      <c r="D26"/>
      <c r="E26"/>
      <c r="F26"/>
    </row>
    <row r="27" spans="1:6" x14ac:dyDescent="0.25">
      <c r="A27" s="33" t="s">
        <v>20</v>
      </c>
    </row>
    <row r="28" spans="1:6" x14ac:dyDescent="0.25">
      <c r="A28" s="33" t="s">
        <v>14</v>
      </c>
    </row>
    <row r="29" spans="1:6" ht="15" customHeight="1" x14ac:dyDescent="0.25">
      <c r="A29" s="139" t="s">
        <v>94</v>
      </c>
      <c r="B29" s="139"/>
      <c r="C29" s="139"/>
      <c r="D29" s="139"/>
      <c r="E29" s="139"/>
      <c r="F29" s="139"/>
    </row>
    <row r="30" spans="1:6" ht="33" customHeight="1" x14ac:dyDescent="0.25">
      <c r="A30" s="139" t="s">
        <v>212</v>
      </c>
      <c r="B30" s="139"/>
      <c r="C30" s="139"/>
      <c r="D30" s="139"/>
      <c r="E30" s="139"/>
      <c r="F30" s="139"/>
    </row>
    <row r="31" spans="1:6" ht="97.5" customHeight="1" x14ac:dyDescent="0.25">
      <c r="A31" s="139" t="s">
        <v>122</v>
      </c>
      <c r="B31" s="139"/>
      <c r="C31" s="139"/>
      <c r="D31" s="139"/>
      <c r="E31" s="139"/>
      <c r="F31" s="139"/>
    </row>
  </sheetData>
  <mergeCells count="26">
    <mergeCell ref="C15:C16"/>
    <mergeCell ref="C17:C18"/>
    <mergeCell ref="A29:F29"/>
    <mergeCell ref="A31:F31"/>
    <mergeCell ref="A17:A18"/>
    <mergeCell ref="B17:B18"/>
    <mergeCell ref="A19:A20"/>
    <mergeCell ref="B19:B20"/>
    <mergeCell ref="C19:C20"/>
    <mergeCell ref="A30:F30"/>
    <mergeCell ref="A11:A12"/>
    <mergeCell ref="D2:F5"/>
    <mergeCell ref="A9:A10"/>
    <mergeCell ref="B9:B10"/>
    <mergeCell ref="D9:D10"/>
    <mergeCell ref="E9:E10"/>
    <mergeCell ref="F9:F10"/>
    <mergeCell ref="C9:C10"/>
    <mergeCell ref="B11:B12"/>
    <mergeCell ref="F11:F20"/>
    <mergeCell ref="C11:C12"/>
    <mergeCell ref="B13:B14"/>
    <mergeCell ref="A13:A14"/>
    <mergeCell ref="A15:A16"/>
    <mergeCell ref="B15:B16"/>
    <mergeCell ref="C13:C14"/>
  </mergeCells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84"/>
  <sheetViews>
    <sheetView tabSelected="1" workbookViewId="0">
      <selection activeCell="A31" sqref="A31:F32"/>
    </sheetView>
  </sheetViews>
  <sheetFormatPr defaultRowHeight="15" x14ac:dyDescent="0.25"/>
  <cols>
    <col min="1" max="1" width="5.42578125" customWidth="1"/>
    <col min="2" max="2" width="71.5703125" customWidth="1"/>
    <col min="3" max="3" width="29.7109375" customWidth="1"/>
    <col min="4" max="4" width="13.5703125" customWidth="1"/>
    <col min="5" max="5" width="10.28515625" customWidth="1"/>
    <col min="6" max="6" width="11.42578125" customWidth="1"/>
  </cols>
  <sheetData>
    <row r="1" spans="1:6" ht="15.75" x14ac:dyDescent="0.25">
      <c r="A1" s="11"/>
      <c r="B1" s="11"/>
      <c r="C1" s="11"/>
      <c r="D1" s="11"/>
      <c r="E1" s="3" t="s">
        <v>0</v>
      </c>
      <c r="F1" s="11"/>
    </row>
    <row r="2" spans="1:6" ht="15" customHeight="1" x14ac:dyDescent="0.25">
      <c r="D2" s="136" t="s">
        <v>79</v>
      </c>
      <c r="E2" s="136"/>
      <c r="F2" s="136"/>
    </row>
    <row r="3" spans="1:6" ht="15.75" customHeight="1" x14ac:dyDescent="0.25">
      <c r="D3" s="136"/>
      <c r="E3" s="136"/>
      <c r="F3" s="136"/>
    </row>
    <row r="4" spans="1:6" ht="31.5" customHeight="1" x14ac:dyDescent="0.25">
      <c r="D4" s="136"/>
      <c r="E4" s="136"/>
      <c r="F4" s="136"/>
    </row>
    <row r="5" spans="1:6" ht="15.75" customHeight="1" x14ac:dyDescent="0.25">
      <c r="A5" s="13" t="s">
        <v>17</v>
      </c>
      <c r="B5" s="13"/>
      <c r="C5" s="13"/>
      <c r="D5" s="13"/>
      <c r="E5" s="13"/>
      <c r="F5" s="13"/>
    </row>
    <row r="6" spans="1:6" ht="15" customHeight="1" x14ac:dyDescent="0.25">
      <c r="A6" s="136" t="s">
        <v>599</v>
      </c>
      <c r="B6" s="136"/>
      <c r="C6" s="136"/>
      <c r="D6" s="136"/>
      <c r="E6" s="136"/>
      <c r="F6" s="136"/>
    </row>
    <row r="7" spans="1:6" ht="15.75" customHeight="1" x14ac:dyDescent="0.25">
      <c r="A7" s="136"/>
      <c r="B7" s="136"/>
      <c r="C7" s="136"/>
      <c r="D7" s="136"/>
      <c r="E7" s="136"/>
      <c r="F7" s="136"/>
    </row>
    <row r="8" spans="1:6" ht="15.75" x14ac:dyDescent="0.25">
      <c r="A8" s="3"/>
      <c r="B8" s="29"/>
      <c r="C8" s="29"/>
      <c r="E8" s="21"/>
      <c r="F8" s="21"/>
    </row>
    <row r="9" spans="1:6" ht="31.5" x14ac:dyDescent="0.25">
      <c r="A9" s="4" t="s">
        <v>1</v>
      </c>
      <c r="B9" s="5" t="s">
        <v>13</v>
      </c>
      <c r="C9" s="5" t="s">
        <v>317</v>
      </c>
      <c r="D9" s="5" t="s">
        <v>2</v>
      </c>
      <c r="E9" s="5" t="s">
        <v>3</v>
      </c>
      <c r="F9" s="5" t="s">
        <v>32</v>
      </c>
    </row>
    <row r="10" spans="1:6" ht="28.5" customHeight="1" x14ac:dyDescent="0.25">
      <c r="A10" s="123">
        <v>1</v>
      </c>
      <c r="B10" s="125" t="s">
        <v>110</v>
      </c>
      <c r="C10" s="106" t="s">
        <v>319</v>
      </c>
      <c r="D10" s="4" t="s">
        <v>10</v>
      </c>
      <c r="E10" s="5">
        <v>3</v>
      </c>
      <c r="F10" s="114" t="s">
        <v>214</v>
      </c>
    </row>
    <row r="11" spans="1:6" ht="31.5" x14ac:dyDescent="0.25">
      <c r="A11" s="123"/>
      <c r="B11" s="125"/>
      <c r="C11" s="107"/>
      <c r="D11" s="4" t="s">
        <v>48</v>
      </c>
      <c r="E11" s="5">
        <v>0</v>
      </c>
      <c r="F11" s="115"/>
    </row>
    <row r="12" spans="1:6" ht="15.75" customHeight="1" x14ac:dyDescent="0.25">
      <c r="A12" s="114">
        <v>2</v>
      </c>
      <c r="B12" s="125" t="s">
        <v>85</v>
      </c>
      <c r="C12" s="106" t="s">
        <v>319</v>
      </c>
      <c r="D12" s="4" t="s">
        <v>10</v>
      </c>
      <c r="E12" s="5">
        <v>2</v>
      </c>
      <c r="F12" s="115"/>
    </row>
    <row r="13" spans="1:6" ht="45.75" customHeight="1" x14ac:dyDescent="0.25">
      <c r="A13" s="116"/>
      <c r="B13" s="125"/>
      <c r="C13" s="107"/>
      <c r="D13" s="4" t="s">
        <v>48</v>
      </c>
      <c r="E13" s="5">
        <v>0</v>
      </c>
      <c r="F13" s="115"/>
    </row>
    <row r="14" spans="1:6" ht="34.5" customHeight="1" x14ac:dyDescent="0.25">
      <c r="A14" s="123">
        <v>3</v>
      </c>
      <c r="B14" s="122" t="s">
        <v>56</v>
      </c>
      <c r="C14" s="106" t="s">
        <v>342</v>
      </c>
      <c r="D14" s="4" t="s">
        <v>19</v>
      </c>
      <c r="E14" s="5">
        <v>2</v>
      </c>
      <c r="F14" s="115"/>
    </row>
    <row r="15" spans="1:6" ht="43.5" customHeight="1" x14ac:dyDescent="0.25">
      <c r="A15" s="123"/>
      <c r="B15" s="122"/>
      <c r="C15" s="107"/>
      <c r="D15" s="4" t="s">
        <v>48</v>
      </c>
      <c r="E15" s="5">
        <v>0</v>
      </c>
      <c r="F15" s="115"/>
    </row>
    <row r="16" spans="1:6" ht="30.75" customHeight="1" x14ac:dyDescent="0.25">
      <c r="A16" s="123">
        <v>4</v>
      </c>
      <c r="B16" s="125" t="s">
        <v>69</v>
      </c>
      <c r="C16" s="106" t="s">
        <v>335</v>
      </c>
      <c r="D16" s="4" t="s">
        <v>19</v>
      </c>
      <c r="E16" s="5">
        <v>1</v>
      </c>
      <c r="F16" s="115"/>
    </row>
    <row r="17" spans="1:6" ht="37.5" customHeight="1" x14ac:dyDescent="0.25">
      <c r="A17" s="123"/>
      <c r="B17" s="125"/>
      <c r="C17" s="107"/>
      <c r="D17" s="4" t="s">
        <v>48</v>
      </c>
      <c r="E17" s="5">
        <v>0</v>
      </c>
      <c r="F17" s="115"/>
    </row>
    <row r="18" spans="1:6" ht="23.25" customHeight="1" x14ac:dyDescent="0.25">
      <c r="A18" s="123">
        <v>5</v>
      </c>
      <c r="B18" s="137" t="s">
        <v>84</v>
      </c>
      <c r="C18" s="106" t="s">
        <v>335</v>
      </c>
      <c r="D18" s="4" t="s">
        <v>60</v>
      </c>
      <c r="E18" s="5">
        <v>1</v>
      </c>
      <c r="F18" s="115"/>
    </row>
    <row r="19" spans="1:6" ht="31.5" x14ac:dyDescent="0.25">
      <c r="A19" s="123"/>
      <c r="B19" s="137"/>
      <c r="C19" s="107"/>
      <c r="D19" s="4" t="s">
        <v>48</v>
      </c>
      <c r="E19" s="5">
        <v>0</v>
      </c>
      <c r="F19" s="115"/>
    </row>
    <row r="20" spans="1:6" ht="32.25" customHeight="1" x14ac:dyDescent="0.25">
      <c r="A20" s="114">
        <v>6</v>
      </c>
      <c r="B20" s="117" t="s">
        <v>33</v>
      </c>
      <c r="C20" s="106" t="s">
        <v>320</v>
      </c>
      <c r="D20" s="4" t="s">
        <v>19</v>
      </c>
      <c r="E20" s="25">
        <v>2</v>
      </c>
      <c r="F20" s="115"/>
    </row>
    <row r="21" spans="1:6" ht="31.5" customHeight="1" x14ac:dyDescent="0.25">
      <c r="A21" s="116"/>
      <c r="B21" s="118"/>
      <c r="C21" s="107"/>
      <c r="D21" s="4" t="s">
        <v>48</v>
      </c>
      <c r="E21" s="5">
        <v>0</v>
      </c>
      <c r="F21" s="115"/>
    </row>
    <row r="22" spans="1:6" ht="30" customHeight="1" x14ac:dyDescent="0.25">
      <c r="A22" s="123">
        <v>7</v>
      </c>
      <c r="B22" s="125" t="s">
        <v>65</v>
      </c>
      <c r="C22" s="106" t="s">
        <v>450</v>
      </c>
      <c r="D22" s="4" t="s">
        <v>19</v>
      </c>
      <c r="E22" s="5">
        <v>2</v>
      </c>
      <c r="F22" s="115"/>
    </row>
    <row r="23" spans="1:6" ht="35.25" customHeight="1" x14ac:dyDescent="0.25">
      <c r="A23" s="123"/>
      <c r="B23" s="125"/>
      <c r="C23" s="107"/>
      <c r="D23" s="4" t="s">
        <v>48</v>
      </c>
      <c r="E23" s="5">
        <v>0</v>
      </c>
      <c r="F23" s="115"/>
    </row>
    <row r="24" spans="1:6" ht="35.25" customHeight="1" x14ac:dyDescent="0.25">
      <c r="A24" s="114">
        <v>8</v>
      </c>
      <c r="B24" s="125" t="s">
        <v>292</v>
      </c>
      <c r="C24" s="106" t="s">
        <v>321</v>
      </c>
      <c r="D24" s="4" t="s">
        <v>6</v>
      </c>
      <c r="E24" s="5">
        <v>2</v>
      </c>
      <c r="F24" s="115"/>
    </row>
    <row r="25" spans="1:6" ht="35.25" customHeight="1" x14ac:dyDescent="0.25">
      <c r="A25" s="115"/>
      <c r="B25" s="125"/>
      <c r="C25" s="132"/>
      <c r="D25" s="4" t="s">
        <v>7</v>
      </c>
      <c r="E25" s="5">
        <v>1</v>
      </c>
      <c r="F25" s="115"/>
    </row>
    <row r="26" spans="1:6" ht="19.5" customHeight="1" x14ac:dyDescent="0.25">
      <c r="A26" s="116"/>
      <c r="B26" s="125"/>
      <c r="C26" s="107"/>
      <c r="D26" s="19" t="s">
        <v>249</v>
      </c>
      <c r="E26" s="5">
        <v>0</v>
      </c>
      <c r="F26" s="116"/>
    </row>
    <row r="27" spans="1:6" ht="15.75" x14ac:dyDescent="0.25">
      <c r="A27" s="4"/>
      <c r="B27" s="7" t="s">
        <v>11</v>
      </c>
      <c r="C27" s="7"/>
      <c r="D27" s="5" t="s">
        <v>12</v>
      </c>
      <c r="E27" s="5">
        <f>E10+E12+E14+E16+E18+E20+E22+E24</f>
        <v>15</v>
      </c>
      <c r="F27" s="6"/>
    </row>
    <row r="28" spans="1:6" ht="15.75" x14ac:dyDescent="0.25">
      <c r="A28" s="8"/>
      <c r="B28" s="41"/>
      <c r="C28" s="41"/>
      <c r="D28" s="10"/>
      <c r="E28" s="10"/>
      <c r="F28" s="9"/>
    </row>
    <row r="29" spans="1:6" ht="15.75" x14ac:dyDescent="0.25">
      <c r="A29" s="1"/>
      <c r="B29" s="29" t="s">
        <v>530</v>
      </c>
    </row>
    <row r="30" spans="1:6" ht="15" customHeight="1" x14ac:dyDescent="0.25">
      <c r="A30" s="13" t="s">
        <v>18</v>
      </c>
      <c r="B30" s="13"/>
      <c r="C30" s="13"/>
      <c r="D30" s="13"/>
      <c r="E30" s="13"/>
      <c r="F30" s="13"/>
    </row>
    <row r="31" spans="1:6" ht="15" customHeight="1" x14ac:dyDescent="0.25">
      <c r="A31" s="136" t="s">
        <v>599</v>
      </c>
      <c r="B31" s="136"/>
      <c r="C31" s="136"/>
      <c r="D31" s="136"/>
      <c r="E31" s="136"/>
      <c r="F31" s="136"/>
    </row>
    <row r="32" spans="1:6" ht="15" customHeight="1" x14ac:dyDescent="0.25">
      <c r="A32" s="136"/>
      <c r="B32" s="136"/>
      <c r="C32" s="136"/>
      <c r="D32" s="136"/>
      <c r="E32" s="136"/>
      <c r="F32" s="136"/>
    </row>
    <row r="33" spans="1:6" ht="15.75" x14ac:dyDescent="0.25">
      <c r="A33" s="1"/>
      <c r="E33" s="21"/>
      <c r="F33" s="21"/>
    </row>
    <row r="34" spans="1:6" ht="31.5" x14ac:dyDescent="0.25">
      <c r="A34" s="4" t="s">
        <v>1</v>
      </c>
      <c r="B34" s="5" t="s">
        <v>13</v>
      </c>
      <c r="C34" s="5" t="s">
        <v>317</v>
      </c>
      <c r="D34" s="5" t="s">
        <v>2</v>
      </c>
      <c r="E34" s="5" t="s">
        <v>3</v>
      </c>
      <c r="F34" s="5" t="s">
        <v>32</v>
      </c>
    </row>
    <row r="35" spans="1:6" ht="31.5" customHeight="1" x14ac:dyDescent="0.25">
      <c r="A35" s="123">
        <v>1</v>
      </c>
      <c r="B35" s="125" t="s">
        <v>111</v>
      </c>
      <c r="C35" s="106" t="s">
        <v>319</v>
      </c>
      <c r="D35" s="4" t="s">
        <v>10</v>
      </c>
      <c r="E35" s="5">
        <v>3</v>
      </c>
      <c r="F35" s="114" t="s">
        <v>241</v>
      </c>
    </row>
    <row r="36" spans="1:6" ht="33.75" customHeight="1" x14ac:dyDescent="0.25">
      <c r="A36" s="123"/>
      <c r="B36" s="125"/>
      <c r="C36" s="107"/>
      <c r="D36" s="4" t="s">
        <v>48</v>
      </c>
      <c r="E36" s="5">
        <v>0</v>
      </c>
      <c r="F36" s="115"/>
    </row>
    <row r="37" spans="1:6" ht="33.75" customHeight="1" x14ac:dyDescent="0.25">
      <c r="A37" s="114">
        <v>2</v>
      </c>
      <c r="B37" s="125" t="s">
        <v>112</v>
      </c>
      <c r="C37" s="106" t="s">
        <v>319</v>
      </c>
      <c r="D37" s="4" t="s">
        <v>10</v>
      </c>
      <c r="E37" s="5">
        <v>2</v>
      </c>
      <c r="F37" s="115"/>
    </row>
    <row r="38" spans="1:6" ht="33.75" customHeight="1" x14ac:dyDescent="0.25">
      <c r="A38" s="116"/>
      <c r="B38" s="125"/>
      <c r="C38" s="107"/>
      <c r="D38" s="4" t="s">
        <v>48</v>
      </c>
      <c r="E38" s="5">
        <v>0</v>
      </c>
      <c r="F38" s="115"/>
    </row>
    <row r="39" spans="1:6" ht="31.5" customHeight="1" x14ac:dyDescent="0.25">
      <c r="A39" s="123">
        <v>3</v>
      </c>
      <c r="B39" s="122" t="s">
        <v>251</v>
      </c>
      <c r="C39" s="106" t="s">
        <v>342</v>
      </c>
      <c r="D39" s="4" t="s">
        <v>19</v>
      </c>
      <c r="E39" s="5">
        <v>2</v>
      </c>
      <c r="F39" s="115"/>
    </row>
    <row r="40" spans="1:6" ht="32.25" customHeight="1" x14ac:dyDescent="0.25">
      <c r="A40" s="123"/>
      <c r="B40" s="122"/>
      <c r="C40" s="107"/>
      <c r="D40" s="4" t="s">
        <v>48</v>
      </c>
      <c r="E40" s="5">
        <v>0</v>
      </c>
      <c r="F40" s="115"/>
    </row>
    <row r="41" spans="1:6" ht="35.25" customHeight="1" x14ac:dyDescent="0.25">
      <c r="A41" s="123">
        <v>4</v>
      </c>
      <c r="B41" s="125" t="s">
        <v>255</v>
      </c>
      <c r="C41" s="106" t="s">
        <v>336</v>
      </c>
      <c r="D41" s="4" t="s">
        <v>19</v>
      </c>
      <c r="E41" s="5">
        <v>1</v>
      </c>
      <c r="F41" s="115"/>
    </row>
    <row r="42" spans="1:6" ht="32.25" customHeight="1" x14ac:dyDescent="0.25">
      <c r="A42" s="123"/>
      <c r="B42" s="125"/>
      <c r="C42" s="107"/>
      <c r="D42" s="4" t="s">
        <v>48</v>
      </c>
      <c r="E42" s="5">
        <v>0</v>
      </c>
      <c r="F42" s="115"/>
    </row>
    <row r="43" spans="1:6" ht="38.25" customHeight="1" x14ac:dyDescent="0.25">
      <c r="A43" s="114">
        <v>5</v>
      </c>
      <c r="B43" s="125" t="s">
        <v>254</v>
      </c>
      <c r="C43" s="106" t="s">
        <v>324</v>
      </c>
      <c r="D43" s="4" t="s">
        <v>19</v>
      </c>
      <c r="E43" s="5">
        <v>1</v>
      </c>
      <c r="F43" s="115"/>
    </row>
    <row r="44" spans="1:6" ht="38.25" customHeight="1" x14ac:dyDescent="0.25">
      <c r="A44" s="116"/>
      <c r="B44" s="125"/>
      <c r="C44" s="107"/>
      <c r="D44" s="4" t="s">
        <v>48</v>
      </c>
      <c r="E44" s="5">
        <v>0</v>
      </c>
      <c r="F44" s="115"/>
    </row>
    <row r="45" spans="1:6" ht="31.5" customHeight="1" x14ac:dyDescent="0.25">
      <c r="A45" s="123">
        <v>6</v>
      </c>
      <c r="B45" s="125" t="s">
        <v>292</v>
      </c>
      <c r="C45" s="106" t="s">
        <v>321</v>
      </c>
      <c r="D45" s="4" t="s">
        <v>6</v>
      </c>
      <c r="E45" s="5">
        <v>2</v>
      </c>
      <c r="F45" s="115"/>
    </row>
    <row r="46" spans="1:6" ht="31.5" x14ac:dyDescent="0.25">
      <c r="A46" s="123"/>
      <c r="B46" s="125"/>
      <c r="C46" s="132"/>
      <c r="D46" s="4" t="s">
        <v>7</v>
      </c>
      <c r="E46" s="5">
        <v>1</v>
      </c>
      <c r="F46" s="115"/>
    </row>
    <row r="47" spans="1:6" ht="20.25" customHeight="1" x14ac:dyDescent="0.25">
      <c r="A47" s="123"/>
      <c r="B47" s="125"/>
      <c r="C47" s="107"/>
      <c r="D47" s="19" t="s">
        <v>249</v>
      </c>
      <c r="E47" s="5">
        <v>0</v>
      </c>
      <c r="F47" s="115"/>
    </row>
    <row r="48" spans="1:6" ht="31.5" customHeight="1" x14ac:dyDescent="0.25">
      <c r="A48" s="114">
        <v>7</v>
      </c>
      <c r="B48" s="117" t="s">
        <v>109</v>
      </c>
      <c r="C48" s="106" t="s">
        <v>320</v>
      </c>
      <c r="D48" s="4" t="s">
        <v>19</v>
      </c>
      <c r="E48" s="5">
        <v>2</v>
      </c>
      <c r="F48" s="115"/>
    </row>
    <row r="49" spans="1:6" ht="32.25" customHeight="1" x14ac:dyDescent="0.25">
      <c r="A49" s="116"/>
      <c r="B49" s="118"/>
      <c r="C49" s="107"/>
      <c r="D49" s="4" t="s">
        <v>48</v>
      </c>
      <c r="E49" s="5">
        <v>0</v>
      </c>
      <c r="F49" s="115"/>
    </row>
    <row r="50" spans="1:6" ht="29.25" customHeight="1" x14ac:dyDescent="0.25">
      <c r="A50" s="114">
        <v>8</v>
      </c>
      <c r="B50" s="125" t="s">
        <v>64</v>
      </c>
      <c r="C50" s="106" t="s">
        <v>324</v>
      </c>
      <c r="D50" s="4" t="s">
        <v>19</v>
      </c>
      <c r="E50" s="5">
        <v>2</v>
      </c>
      <c r="F50" s="115"/>
    </row>
    <row r="51" spans="1:6" ht="30" customHeight="1" x14ac:dyDescent="0.25">
      <c r="A51" s="116"/>
      <c r="B51" s="125"/>
      <c r="C51" s="107"/>
      <c r="D51" s="4" t="s">
        <v>48</v>
      </c>
      <c r="E51" s="5">
        <v>0</v>
      </c>
      <c r="F51" s="116"/>
    </row>
    <row r="52" spans="1:6" ht="17.25" customHeight="1" x14ac:dyDescent="0.25">
      <c r="A52" s="4"/>
      <c r="B52" s="7" t="s">
        <v>9</v>
      </c>
      <c r="C52" s="7"/>
      <c r="D52" s="5" t="s">
        <v>12</v>
      </c>
      <c r="E52" s="5">
        <f>E39+E41+E45+E48+E50+E35+E37+E43</f>
        <v>15</v>
      </c>
      <c r="F52" s="6"/>
    </row>
    <row r="53" spans="1:6" ht="15.75" x14ac:dyDescent="0.25">
      <c r="A53" s="1"/>
      <c r="B53" s="3"/>
      <c r="C53" s="3"/>
    </row>
    <row r="54" spans="1:6" ht="15.75" customHeight="1" x14ac:dyDescent="0.25">
      <c r="A54" s="2"/>
      <c r="B54" t="s">
        <v>20</v>
      </c>
    </row>
    <row r="55" spans="1:6" ht="15.75" x14ac:dyDescent="0.25">
      <c r="A55" s="1"/>
      <c r="B55" t="s">
        <v>14</v>
      </c>
    </row>
    <row r="56" spans="1:6" ht="15.75" customHeight="1" x14ac:dyDescent="0.25">
      <c r="A56" s="1"/>
      <c r="B56" s="136" t="s">
        <v>15</v>
      </c>
      <c r="C56" s="136"/>
      <c r="D56" s="136"/>
      <c r="E56" s="136"/>
      <c r="F56" s="136"/>
    </row>
    <row r="57" spans="1:6" x14ac:dyDescent="0.25">
      <c r="A57" s="1"/>
      <c r="B57" s="136"/>
      <c r="C57" s="136"/>
      <c r="D57" s="136"/>
      <c r="E57" s="136"/>
      <c r="F57" s="136"/>
    </row>
    <row r="58" spans="1:6" ht="30" customHeight="1" x14ac:dyDescent="0.25">
      <c r="B58" s="139" t="s">
        <v>448</v>
      </c>
      <c r="C58" s="139"/>
      <c r="D58" s="139"/>
      <c r="E58" s="139"/>
      <c r="F58" s="139"/>
    </row>
    <row r="59" spans="1:6" ht="30" customHeight="1" x14ac:dyDescent="0.25">
      <c r="B59" s="207" t="s">
        <v>548</v>
      </c>
      <c r="C59" s="207"/>
      <c r="D59" s="207"/>
      <c r="E59" s="207"/>
      <c r="F59" s="207"/>
    </row>
    <row r="60" spans="1:6" ht="66.75" customHeight="1" x14ac:dyDescent="0.25">
      <c r="B60" s="136" t="s">
        <v>120</v>
      </c>
      <c r="C60" s="136"/>
      <c r="D60" s="136"/>
      <c r="E60" s="136"/>
      <c r="F60" s="136"/>
    </row>
    <row r="62" spans="1:6" ht="15.75" x14ac:dyDescent="0.25">
      <c r="B62" s="11" t="s">
        <v>480</v>
      </c>
      <c r="C62" s="11" t="s">
        <v>481</v>
      </c>
      <c r="D62" s="11"/>
      <c r="E62" s="11"/>
      <c r="F62" s="3"/>
    </row>
    <row r="63" spans="1:6" ht="15" customHeight="1" x14ac:dyDescent="0.25"/>
    <row r="64" spans="1:6" ht="29.25" customHeight="1" x14ac:dyDescent="0.25"/>
    <row r="74" spans="1:3" ht="18" customHeight="1" x14ac:dyDescent="0.25"/>
    <row r="76" spans="1:3" ht="15.75" customHeight="1" x14ac:dyDescent="0.25"/>
    <row r="79" spans="1:3" ht="15.75" x14ac:dyDescent="0.25">
      <c r="A79" s="1"/>
      <c r="B79" s="3"/>
      <c r="C79" s="3"/>
    </row>
    <row r="80" spans="1:3" ht="15.75" x14ac:dyDescent="0.25">
      <c r="A80" s="2"/>
    </row>
    <row r="81" spans="1:6" ht="15.75" x14ac:dyDescent="0.25">
      <c r="A81" s="1"/>
    </row>
    <row r="82" spans="1:6" ht="15.75" x14ac:dyDescent="0.25">
      <c r="A82" s="1"/>
      <c r="B82" s="136"/>
      <c r="C82" s="136"/>
      <c r="D82" s="136"/>
      <c r="E82" s="136"/>
      <c r="F82" s="136"/>
    </row>
    <row r="83" spans="1:6" ht="15.75" x14ac:dyDescent="0.25">
      <c r="A83" s="1"/>
      <c r="B83" s="136"/>
      <c r="C83" s="136"/>
      <c r="D83" s="136"/>
      <c r="E83" s="136"/>
      <c r="F83" s="136"/>
    </row>
    <row r="84" spans="1:6" ht="78" customHeight="1" x14ac:dyDescent="0.25">
      <c r="B84" s="136"/>
      <c r="C84" s="136"/>
      <c r="D84" s="136"/>
      <c r="E84" s="136"/>
      <c r="F84" s="136"/>
    </row>
  </sheetData>
  <mergeCells count="59">
    <mergeCell ref="B59:F59"/>
    <mergeCell ref="B60:F60"/>
    <mergeCell ref="B58:F58"/>
    <mergeCell ref="B56:F57"/>
    <mergeCell ref="A50:A51"/>
    <mergeCell ref="B50:B51"/>
    <mergeCell ref="C50:C51"/>
    <mergeCell ref="A12:A13"/>
    <mergeCell ref="A22:A23"/>
    <mergeCell ref="A31:F32"/>
    <mergeCell ref="A39:A40"/>
    <mergeCell ref="B41:B42"/>
    <mergeCell ref="B37:B38"/>
    <mergeCell ref="A37:A38"/>
    <mergeCell ref="F35:F51"/>
    <mergeCell ref="B22:B23"/>
    <mergeCell ref="A41:A42"/>
    <mergeCell ref="A48:A49"/>
    <mergeCell ref="B35:B36"/>
    <mergeCell ref="A35:A36"/>
    <mergeCell ref="A43:A44"/>
    <mergeCell ref="B24:B26"/>
    <mergeCell ref="A24:A26"/>
    <mergeCell ref="B82:F83"/>
    <mergeCell ref="B84:F84"/>
    <mergeCell ref="D2:F4"/>
    <mergeCell ref="A20:A21"/>
    <mergeCell ref="B20:B21"/>
    <mergeCell ref="A10:A11"/>
    <mergeCell ref="B10:B11"/>
    <mergeCell ref="A14:A15"/>
    <mergeCell ref="B14:B15"/>
    <mergeCell ref="A16:A17"/>
    <mergeCell ref="B16:B17"/>
    <mergeCell ref="A18:A19"/>
    <mergeCell ref="B18:B19"/>
    <mergeCell ref="A6:F7"/>
    <mergeCell ref="B12:B13"/>
    <mergeCell ref="F10:F26"/>
    <mergeCell ref="A45:A47"/>
    <mergeCell ref="B45:B47"/>
    <mergeCell ref="B48:B49"/>
    <mergeCell ref="B39:B40"/>
    <mergeCell ref="B43:B44"/>
    <mergeCell ref="C37:C38"/>
    <mergeCell ref="C20:C21"/>
    <mergeCell ref="C22:C23"/>
    <mergeCell ref="C24:C26"/>
    <mergeCell ref="C35:C36"/>
    <mergeCell ref="C10:C11"/>
    <mergeCell ref="C12:C13"/>
    <mergeCell ref="C14:C15"/>
    <mergeCell ref="C16:C17"/>
    <mergeCell ref="C18:C19"/>
    <mergeCell ref="C39:C40"/>
    <mergeCell ref="C41:C42"/>
    <mergeCell ref="C43:C44"/>
    <mergeCell ref="C45:C47"/>
    <mergeCell ref="C48:C49"/>
  </mergeCells>
  <pageMargins left="0.70866141732283472" right="0.31496062992125984" top="0.15748031496062992" bottom="0.15748031496062992" header="0" footer="0"/>
  <pageSetup paperSize="9" scale="2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E1231-9539-4C9D-9F3D-DE6E4A6448B6}">
  <sheetPr>
    <pageSetUpPr fitToPage="1"/>
  </sheetPr>
  <dimension ref="A1:F37"/>
  <sheetViews>
    <sheetView workbookViewId="0">
      <selection activeCell="L34" sqref="L34"/>
    </sheetView>
  </sheetViews>
  <sheetFormatPr defaultRowHeight="15" x14ac:dyDescent="0.25"/>
  <cols>
    <col min="1" max="1" width="6.28515625" customWidth="1"/>
    <col min="2" max="2" width="47.140625" customWidth="1"/>
    <col min="3" max="3" width="23.7109375" customWidth="1"/>
    <col min="4" max="4" width="14.85546875" customWidth="1"/>
    <col min="6" max="6" width="14.7109375" customWidth="1"/>
  </cols>
  <sheetData>
    <row r="1" spans="1:6" ht="15.75" x14ac:dyDescent="0.25">
      <c r="E1" s="3" t="s">
        <v>100</v>
      </c>
    </row>
    <row r="2" spans="1:6" ht="15" customHeight="1" x14ac:dyDescent="0.25">
      <c r="D2" s="157" t="s">
        <v>79</v>
      </c>
      <c r="E2" s="157"/>
      <c r="F2" s="157"/>
    </row>
    <row r="3" spans="1:6" x14ac:dyDescent="0.25">
      <c r="D3" s="157"/>
      <c r="E3" s="157"/>
      <c r="F3" s="157"/>
    </row>
    <row r="4" spans="1:6" x14ac:dyDescent="0.25">
      <c r="D4" s="157"/>
      <c r="E4" s="157"/>
      <c r="F4" s="157"/>
    </row>
    <row r="5" spans="1:6" x14ac:dyDescent="0.25">
      <c r="D5" s="157"/>
      <c r="E5" s="157"/>
      <c r="F5" s="157"/>
    </row>
    <row r="6" spans="1:6" ht="15.75" x14ac:dyDescent="0.25">
      <c r="A6" s="1"/>
    </row>
    <row r="7" spans="1:6" ht="35.25" customHeight="1" x14ac:dyDescent="0.25">
      <c r="A7" s="180" t="s">
        <v>101</v>
      </c>
      <c r="B7" s="180"/>
      <c r="C7" s="180"/>
      <c r="D7" s="180"/>
      <c r="E7" s="180"/>
      <c r="F7" s="180"/>
    </row>
    <row r="8" spans="1:6" ht="15.75" x14ac:dyDescent="0.25">
      <c r="A8" s="1"/>
    </row>
    <row r="9" spans="1:6" ht="31.5" x14ac:dyDescent="0.25">
      <c r="A9" s="5" t="s">
        <v>1</v>
      </c>
      <c r="B9" s="5" t="s">
        <v>13</v>
      </c>
      <c r="C9" s="5" t="s">
        <v>317</v>
      </c>
      <c r="D9" s="5" t="s">
        <v>2</v>
      </c>
      <c r="E9" s="5" t="s">
        <v>3</v>
      </c>
      <c r="F9" s="5" t="s">
        <v>32</v>
      </c>
    </row>
    <row r="10" spans="1:6" ht="52.5" customHeight="1" x14ac:dyDescent="0.25">
      <c r="A10" s="123">
        <v>1</v>
      </c>
      <c r="B10" s="125" t="s">
        <v>552</v>
      </c>
      <c r="C10" s="106" t="s">
        <v>445</v>
      </c>
      <c r="D10" s="4" t="s">
        <v>19</v>
      </c>
      <c r="E10" s="5">
        <v>2</v>
      </c>
      <c r="F10" s="114" t="s">
        <v>214</v>
      </c>
    </row>
    <row r="11" spans="1:6" ht="79.5" customHeight="1" x14ac:dyDescent="0.25">
      <c r="A11" s="123"/>
      <c r="B11" s="125"/>
      <c r="C11" s="107"/>
      <c r="D11" s="4" t="s">
        <v>48</v>
      </c>
      <c r="E11" s="5">
        <v>0</v>
      </c>
      <c r="F11" s="115"/>
    </row>
    <row r="12" spans="1:6" ht="38.25" customHeight="1" x14ac:dyDescent="0.25">
      <c r="A12" s="114">
        <v>2</v>
      </c>
      <c r="B12" s="199" t="s">
        <v>108</v>
      </c>
      <c r="C12" s="106" t="s">
        <v>446</v>
      </c>
      <c r="D12" s="4" t="s">
        <v>19</v>
      </c>
      <c r="E12" s="5">
        <v>2</v>
      </c>
      <c r="F12" s="115"/>
    </row>
    <row r="13" spans="1:6" ht="37.5" customHeight="1" x14ac:dyDescent="0.25">
      <c r="A13" s="116"/>
      <c r="B13" s="200"/>
      <c r="C13" s="107"/>
      <c r="D13" s="4" t="s">
        <v>48</v>
      </c>
      <c r="E13" s="5">
        <v>0</v>
      </c>
      <c r="F13" s="115"/>
    </row>
    <row r="14" spans="1:6" ht="43.5" customHeight="1" x14ac:dyDescent="0.25">
      <c r="A14" s="123">
        <v>3</v>
      </c>
      <c r="B14" s="125" t="s">
        <v>98</v>
      </c>
      <c r="C14" s="106" t="s">
        <v>447</v>
      </c>
      <c r="D14" s="4" t="s">
        <v>19</v>
      </c>
      <c r="E14" s="5">
        <v>1</v>
      </c>
      <c r="F14" s="115"/>
    </row>
    <row r="15" spans="1:6" ht="35.25" customHeight="1" x14ac:dyDescent="0.25">
      <c r="A15" s="123"/>
      <c r="B15" s="125"/>
      <c r="C15" s="107"/>
      <c r="D15" s="4" t="s">
        <v>48</v>
      </c>
      <c r="E15" s="5">
        <v>0</v>
      </c>
      <c r="F15" s="115"/>
    </row>
    <row r="16" spans="1:6" ht="75" customHeight="1" x14ac:dyDescent="0.25">
      <c r="A16" s="114">
        <v>4</v>
      </c>
      <c r="B16" s="125" t="s">
        <v>278</v>
      </c>
      <c r="C16" s="187" t="s">
        <v>454</v>
      </c>
      <c r="D16" s="4" t="s">
        <v>19</v>
      </c>
      <c r="E16" s="5">
        <v>1</v>
      </c>
      <c r="F16" s="115"/>
    </row>
    <row r="17" spans="1:6" ht="68.25" customHeight="1" x14ac:dyDescent="0.25">
      <c r="A17" s="116"/>
      <c r="B17" s="125"/>
      <c r="C17" s="188"/>
      <c r="D17" s="4" t="s">
        <v>48</v>
      </c>
      <c r="E17" s="5">
        <v>0</v>
      </c>
      <c r="F17" s="115"/>
    </row>
    <row r="18" spans="1:6" ht="35.25" customHeight="1" x14ac:dyDescent="0.25">
      <c r="A18" s="123">
        <v>5</v>
      </c>
      <c r="B18" s="125" t="s">
        <v>99</v>
      </c>
      <c r="C18" s="106" t="s">
        <v>362</v>
      </c>
      <c r="D18" s="4" t="s">
        <v>19</v>
      </c>
      <c r="E18" s="5">
        <v>1</v>
      </c>
      <c r="F18" s="115"/>
    </row>
    <row r="19" spans="1:6" ht="15.75" x14ac:dyDescent="0.25">
      <c r="A19" s="123"/>
      <c r="B19" s="125"/>
      <c r="C19" s="107"/>
      <c r="D19" s="4" t="s">
        <v>5</v>
      </c>
      <c r="E19" s="5">
        <v>0</v>
      </c>
      <c r="F19" s="116"/>
    </row>
    <row r="20" spans="1:6" ht="15.75" x14ac:dyDescent="0.25">
      <c r="A20" s="16"/>
      <c r="B20" s="7" t="s">
        <v>9</v>
      </c>
      <c r="C20" s="7"/>
      <c r="D20" s="17" t="s">
        <v>24</v>
      </c>
      <c r="E20" s="18">
        <f>E10+E14+E12+E18+E16</f>
        <v>7</v>
      </c>
      <c r="F20" s="6"/>
    </row>
    <row r="21" spans="1:6" ht="15.75" x14ac:dyDescent="0.25">
      <c r="A21" s="2"/>
      <c r="B21" s="41"/>
      <c r="C21" s="41"/>
      <c r="D21" s="33"/>
      <c r="E21" s="102"/>
      <c r="F21" s="9"/>
    </row>
    <row r="22" spans="1:6" ht="15.75" x14ac:dyDescent="0.25">
      <c r="A22" s="3" t="s">
        <v>553</v>
      </c>
      <c r="B22" s="41"/>
      <c r="C22" s="41"/>
      <c r="D22" s="33"/>
      <c r="E22" s="102"/>
      <c r="F22" s="9"/>
    </row>
    <row r="23" spans="1:6" ht="15.75" x14ac:dyDescent="0.25">
      <c r="A23" s="33" t="s">
        <v>554</v>
      </c>
    </row>
    <row r="24" spans="1:6" ht="15.75" x14ac:dyDescent="0.25">
      <c r="A24" s="33" t="s">
        <v>555</v>
      </c>
    </row>
    <row r="25" spans="1:6" ht="15.75" x14ac:dyDescent="0.25">
      <c r="A25" s="33" t="s">
        <v>556</v>
      </c>
    </row>
    <row r="26" spans="1:6" ht="15.75" x14ac:dyDescent="0.25">
      <c r="A26" s="33" t="s">
        <v>20</v>
      </c>
      <c r="B26" s="33"/>
      <c r="C26" s="33"/>
      <c r="D26" s="33"/>
      <c r="E26" s="33"/>
      <c r="F26" s="33"/>
    </row>
    <row r="27" spans="1:6" ht="15.75" x14ac:dyDescent="0.25">
      <c r="A27" s="33" t="s">
        <v>14</v>
      </c>
      <c r="B27" s="33"/>
      <c r="C27" s="33"/>
      <c r="D27" s="33"/>
      <c r="E27" s="33"/>
      <c r="F27" s="33"/>
    </row>
    <row r="28" spans="1:6" ht="38.25" customHeight="1" x14ac:dyDescent="0.25">
      <c r="A28" s="139" t="s">
        <v>94</v>
      </c>
      <c r="B28" s="139"/>
      <c r="C28" s="139"/>
      <c r="D28" s="139"/>
      <c r="E28" s="139"/>
      <c r="F28" s="139"/>
    </row>
    <row r="29" spans="1:6" ht="35.25" customHeight="1" x14ac:dyDescent="0.25">
      <c r="A29" s="139" t="s">
        <v>212</v>
      </c>
      <c r="B29" s="139"/>
      <c r="C29" s="139"/>
      <c r="D29" s="139"/>
      <c r="E29" s="139"/>
      <c r="F29" s="139"/>
    </row>
    <row r="30" spans="1:6" ht="83.25" customHeight="1" x14ac:dyDescent="0.25">
      <c r="A30" s="139" t="s">
        <v>122</v>
      </c>
      <c r="B30" s="139"/>
      <c r="C30" s="139"/>
      <c r="D30" s="139"/>
      <c r="E30" s="139"/>
      <c r="F30" s="139"/>
    </row>
    <row r="33" ht="30.75" customHeight="1" x14ac:dyDescent="0.25"/>
    <row r="36" ht="15.75" customHeight="1" x14ac:dyDescent="0.25"/>
    <row r="37" ht="36" customHeight="1" x14ac:dyDescent="0.25"/>
  </sheetData>
  <mergeCells count="21">
    <mergeCell ref="D2:F5"/>
    <mergeCell ref="A7:F7"/>
    <mergeCell ref="A10:A11"/>
    <mergeCell ref="B10:B11"/>
    <mergeCell ref="C10:C11"/>
    <mergeCell ref="F10:F19"/>
    <mergeCell ref="A12:A13"/>
    <mergeCell ref="B12:B13"/>
    <mergeCell ref="C12:C13"/>
    <mergeCell ref="A14:A15"/>
    <mergeCell ref="A28:F28"/>
    <mergeCell ref="A30:F30"/>
    <mergeCell ref="A29:F29"/>
    <mergeCell ref="B14:B15"/>
    <mergeCell ref="C14:C15"/>
    <mergeCell ref="A16:A17"/>
    <mergeCell ref="B16:B17"/>
    <mergeCell ref="C16:C17"/>
    <mergeCell ref="A18:A19"/>
    <mergeCell ref="B18:B19"/>
    <mergeCell ref="C18:C19"/>
  </mergeCells>
  <pageMargins left="0.7" right="0.7" top="0.75" bottom="0.75" header="0.3" footer="0.3"/>
  <pageSetup paperSize="9" scale="7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3:F27"/>
  <sheetViews>
    <sheetView topLeftCell="A17" workbookViewId="0">
      <selection activeCell="B28" sqref="B28:D28"/>
    </sheetView>
  </sheetViews>
  <sheetFormatPr defaultRowHeight="15" x14ac:dyDescent="0.25"/>
  <cols>
    <col min="1" max="1" width="6.28515625" customWidth="1"/>
    <col min="2" max="2" width="47.140625" customWidth="1"/>
    <col min="3" max="3" width="26.42578125" customWidth="1"/>
    <col min="4" max="4" width="14.85546875" customWidth="1"/>
    <col min="6" max="6" width="14.7109375" customWidth="1"/>
  </cols>
  <sheetData>
    <row r="3" spans="1:6" ht="15.75" x14ac:dyDescent="0.25">
      <c r="E3" s="3" t="s">
        <v>103</v>
      </c>
    </row>
    <row r="4" spans="1:6" ht="15" customHeight="1" x14ac:dyDescent="0.25">
      <c r="D4" s="157" t="s">
        <v>79</v>
      </c>
      <c r="E4" s="157"/>
      <c r="F4" s="157"/>
    </row>
    <row r="5" spans="1:6" x14ac:dyDescent="0.25">
      <c r="D5" s="157"/>
      <c r="E5" s="157"/>
      <c r="F5" s="157"/>
    </row>
    <row r="6" spans="1:6" x14ac:dyDescent="0.25">
      <c r="D6" s="157"/>
      <c r="E6" s="157"/>
      <c r="F6" s="157"/>
    </row>
    <row r="7" spans="1:6" x14ac:dyDescent="0.25">
      <c r="D7" s="157"/>
      <c r="E7" s="157"/>
      <c r="F7" s="157"/>
    </row>
    <row r="8" spans="1:6" ht="15.75" x14ac:dyDescent="0.25">
      <c r="A8" s="1"/>
    </row>
    <row r="9" spans="1:6" ht="35.25" customHeight="1" x14ac:dyDescent="0.25">
      <c r="B9" s="202" t="s">
        <v>104</v>
      </c>
      <c r="C9" s="202"/>
      <c r="D9" s="202"/>
      <c r="E9" s="202"/>
      <c r="F9" s="202"/>
    </row>
    <row r="11" spans="1:6" ht="31.5" x14ac:dyDescent="0.25">
      <c r="A11" s="4" t="s">
        <v>1</v>
      </c>
      <c r="B11" s="5" t="s">
        <v>105</v>
      </c>
      <c r="C11" s="5" t="s">
        <v>317</v>
      </c>
      <c r="D11" s="5" t="s">
        <v>2</v>
      </c>
      <c r="E11" s="5" t="s">
        <v>3</v>
      </c>
      <c r="F11" s="5" t="s">
        <v>32</v>
      </c>
    </row>
    <row r="12" spans="1:6" ht="42" customHeight="1" x14ac:dyDescent="0.25">
      <c r="A12" s="123">
        <v>1</v>
      </c>
      <c r="B12" s="125" t="s">
        <v>106</v>
      </c>
      <c r="C12" s="106" t="s">
        <v>455</v>
      </c>
      <c r="D12" s="4" t="s">
        <v>19</v>
      </c>
      <c r="E12" s="5">
        <v>2</v>
      </c>
      <c r="F12" s="114" t="s">
        <v>214</v>
      </c>
    </row>
    <row r="13" spans="1:6" ht="33.75" customHeight="1" x14ac:dyDescent="0.25">
      <c r="A13" s="123"/>
      <c r="B13" s="125"/>
      <c r="C13" s="107"/>
      <c r="D13" s="4" t="s">
        <v>48</v>
      </c>
      <c r="E13" s="5">
        <v>0</v>
      </c>
      <c r="F13" s="115"/>
    </row>
    <row r="14" spans="1:6" ht="39" customHeight="1" x14ac:dyDescent="0.25">
      <c r="A14" s="123">
        <v>2</v>
      </c>
      <c r="B14" s="125" t="s">
        <v>98</v>
      </c>
      <c r="C14" s="106" t="s">
        <v>455</v>
      </c>
      <c r="D14" s="4" t="s">
        <v>19</v>
      </c>
      <c r="E14" s="5">
        <v>1</v>
      </c>
      <c r="F14" s="115"/>
    </row>
    <row r="15" spans="1:6" ht="39.75" customHeight="1" x14ac:dyDescent="0.25">
      <c r="A15" s="123"/>
      <c r="B15" s="125"/>
      <c r="C15" s="107"/>
      <c r="D15" s="4" t="s">
        <v>48</v>
      </c>
      <c r="E15" s="5">
        <v>0</v>
      </c>
      <c r="F15" s="115"/>
    </row>
    <row r="16" spans="1:6" ht="64.5" customHeight="1" x14ac:dyDescent="0.25">
      <c r="A16" s="123">
        <v>3</v>
      </c>
      <c r="B16" s="125" t="s">
        <v>278</v>
      </c>
      <c r="C16" s="106" t="s">
        <v>455</v>
      </c>
      <c r="D16" s="4" t="s">
        <v>19</v>
      </c>
      <c r="E16" s="5">
        <v>1</v>
      </c>
      <c r="F16" s="115"/>
    </row>
    <row r="17" spans="1:6" ht="80.25" customHeight="1" x14ac:dyDescent="0.25">
      <c r="A17" s="123"/>
      <c r="B17" s="125"/>
      <c r="C17" s="107"/>
      <c r="D17" s="4" t="s">
        <v>48</v>
      </c>
      <c r="E17" s="5">
        <v>0</v>
      </c>
      <c r="F17" s="115"/>
    </row>
    <row r="18" spans="1:6" ht="38.25" customHeight="1" x14ac:dyDescent="0.25">
      <c r="A18" s="123">
        <v>4</v>
      </c>
      <c r="B18" s="125" t="s">
        <v>107</v>
      </c>
      <c r="C18" s="106" t="s">
        <v>455</v>
      </c>
      <c r="D18" s="4" t="s">
        <v>19</v>
      </c>
      <c r="E18" s="5">
        <v>1</v>
      </c>
      <c r="F18" s="115"/>
    </row>
    <row r="19" spans="1:6" ht="39" customHeight="1" x14ac:dyDescent="0.25">
      <c r="A19" s="123"/>
      <c r="B19" s="125"/>
      <c r="C19" s="107"/>
      <c r="D19" s="4" t="s">
        <v>5</v>
      </c>
      <c r="E19" s="5">
        <v>0</v>
      </c>
      <c r="F19" s="115"/>
    </row>
    <row r="20" spans="1:6" ht="15.75" customHeight="1" x14ac:dyDescent="0.25">
      <c r="A20" s="16"/>
      <c r="B20" s="7" t="s">
        <v>9</v>
      </c>
      <c r="C20" s="7"/>
      <c r="D20" s="17" t="s">
        <v>24</v>
      </c>
      <c r="E20" s="18">
        <f>E12+E14+E16+E18</f>
        <v>5</v>
      </c>
      <c r="F20" s="116"/>
    </row>
    <row r="22" spans="1:6" ht="15.75" x14ac:dyDescent="0.25">
      <c r="A22" s="33" t="s">
        <v>20</v>
      </c>
      <c r="B22" s="33"/>
      <c r="C22" s="33"/>
      <c r="D22" s="33"/>
      <c r="E22" s="33"/>
      <c r="F22" s="33"/>
    </row>
    <row r="23" spans="1:6" ht="15.75" x14ac:dyDescent="0.25">
      <c r="A23" s="33" t="s">
        <v>14</v>
      </c>
      <c r="B23" s="33"/>
      <c r="C23" s="33"/>
      <c r="D23" s="33"/>
      <c r="E23" s="33"/>
      <c r="F23" s="33"/>
    </row>
    <row r="24" spans="1:6" ht="15" customHeight="1" x14ac:dyDescent="0.25">
      <c r="A24" s="139" t="s">
        <v>94</v>
      </c>
      <c r="B24" s="139"/>
      <c r="C24" s="139"/>
      <c r="D24" s="139"/>
      <c r="E24" s="139"/>
      <c r="F24" s="139"/>
    </row>
    <row r="25" spans="1:6" ht="39.75" customHeight="1" x14ac:dyDescent="0.25">
      <c r="A25" s="139" t="s">
        <v>212</v>
      </c>
      <c r="B25" s="139"/>
      <c r="C25" s="139"/>
      <c r="D25" s="139"/>
      <c r="E25" s="139"/>
      <c r="F25" s="72"/>
    </row>
    <row r="26" spans="1:6" ht="92.25" customHeight="1" x14ac:dyDescent="0.25">
      <c r="A26" s="139" t="s">
        <v>122</v>
      </c>
      <c r="B26" s="139"/>
      <c r="C26" s="139"/>
      <c r="D26" s="139"/>
      <c r="E26" s="139"/>
      <c r="F26" s="72"/>
    </row>
    <row r="27" spans="1:6" ht="20.25" customHeight="1" x14ac:dyDescent="0.25">
      <c r="A27" s="138"/>
      <c r="B27" s="138"/>
      <c r="C27" s="138"/>
      <c r="D27" s="138"/>
      <c r="E27" s="138"/>
      <c r="F27" s="138"/>
    </row>
  </sheetData>
  <mergeCells count="19">
    <mergeCell ref="B18:B19"/>
    <mergeCell ref="A27:F27"/>
    <mergeCell ref="C18:C19"/>
    <mergeCell ref="F12:F20"/>
    <mergeCell ref="A16:A17"/>
    <mergeCell ref="B16:B17"/>
    <mergeCell ref="A18:A19"/>
    <mergeCell ref="C16:C17"/>
    <mergeCell ref="A24:F24"/>
    <mergeCell ref="A25:E25"/>
    <mergeCell ref="A26:E26"/>
    <mergeCell ref="D4:F7"/>
    <mergeCell ref="B9:F9"/>
    <mergeCell ref="A12:A13"/>
    <mergeCell ref="B12:B13"/>
    <mergeCell ref="A14:A15"/>
    <mergeCell ref="B14:B15"/>
    <mergeCell ref="C12:C13"/>
    <mergeCell ref="C14:C15"/>
  </mergeCells>
  <pageMargins left="0.7" right="0.7" top="0.75" bottom="0.75" header="0.3" footer="0.3"/>
  <pageSetup paperSize="9" scale="68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F181"/>
  <sheetViews>
    <sheetView workbookViewId="0">
      <selection activeCell="G8" sqref="G8:H8"/>
    </sheetView>
  </sheetViews>
  <sheetFormatPr defaultRowHeight="15" x14ac:dyDescent="0.25"/>
  <cols>
    <col min="1" max="1" width="5.5703125" customWidth="1"/>
    <col min="2" max="2" width="48.5703125" customWidth="1"/>
    <col min="3" max="3" width="15.42578125" customWidth="1"/>
    <col min="4" max="4" width="18.42578125" customWidth="1"/>
    <col min="5" max="5" width="12.28515625" customWidth="1"/>
    <col min="6" max="6" width="16.5703125" customWidth="1"/>
  </cols>
  <sheetData>
    <row r="1" spans="1:6" ht="15.75" x14ac:dyDescent="0.25">
      <c r="E1" s="3" t="s">
        <v>217</v>
      </c>
    </row>
    <row r="2" spans="1:6" x14ac:dyDescent="0.25">
      <c r="D2" s="157" t="s">
        <v>79</v>
      </c>
      <c r="E2" s="157"/>
      <c r="F2" s="157"/>
    </row>
    <row r="3" spans="1:6" x14ac:dyDescent="0.25">
      <c r="D3" s="157"/>
      <c r="E3" s="157"/>
      <c r="F3" s="157"/>
    </row>
    <row r="4" spans="1:6" x14ac:dyDescent="0.25">
      <c r="D4" s="157"/>
      <c r="E4" s="157"/>
      <c r="F4" s="157"/>
    </row>
    <row r="5" spans="1:6" x14ac:dyDescent="0.25">
      <c r="D5" s="157"/>
      <c r="E5" s="157"/>
      <c r="F5" s="157"/>
    </row>
    <row r="6" spans="1:6" ht="15.75" x14ac:dyDescent="0.25">
      <c r="A6" s="13" t="s">
        <v>185</v>
      </c>
      <c r="D6" s="13"/>
      <c r="E6" s="13"/>
      <c r="F6" s="13"/>
    </row>
    <row r="7" spans="1:6" ht="15.75" x14ac:dyDescent="0.25">
      <c r="A7" s="28" t="s">
        <v>577</v>
      </c>
      <c r="B7" s="13"/>
      <c r="C7" s="13"/>
      <c r="D7" s="13"/>
      <c r="E7" s="13"/>
      <c r="F7" s="13"/>
    </row>
    <row r="8" spans="1:6" ht="47.25" x14ac:dyDescent="0.25">
      <c r="A8" s="5" t="s">
        <v>1</v>
      </c>
      <c r="B8" s="27" t="s">
        <v>25</v>
      </c>
      <c r="C8" s="5" t="s">
        <v>317</v>
      </c>
      <c r="D8" s="5" t="s">
        <v>2</v>
      </c>
      <c r="E8" s="5" t="s">
        <v>3</v>
      </c>
      <c r="F8" s="5" t="s">
        <v>32</v>
      </c>
    </row>
    <row r="9" spans="1:6" ht="57" customHeight="1" x14ac:dyDescent="0.25">
      <c r="A9" s="123">
        <v>1</v>
      </c>
      <c r="B9" s="119" t="s">
        <v>168</v>
      </c>
      <c r="C9" s="169" t="s">
        <v>469</v>
      </c>
      <c r="D9" s="4" t="s">
        <v>10</v>
      </c>
      <c r="E9" s="5">
        <v>100</v>
      </c>
      <c r="F9" s="123" t="s">
        <v>155</v>
      </c>
    </row>
    <row r="10" spans="1:6" ht="39" customHeight="1" x14ac:dyDescent="0.25">
      <c r="A10" s="123"/>
      <c r="B10" s="119"/>
      <c r="C10" s="171"/>
      <c r="D10" s="4" t="s">
        <v>52</v>
      </c>
      <c r="E10" s="5">
        <v>0</v>
      </c>
      <c r="F10" s="123"/>
    </row>
    <row r="11" spans="1:6" ht="16.5" customHeight="1" x14ac:dyDescent="0.25">
      <c r="A11" s="5"/>
      <c r="B11" s="5" t="s">
        <v>184</v>
      </c>
      <c r="C11" s="5"/>
      <c r="D11" s="4"/>
      <c r="E11" s="5">
        <f>E9</f>
        <v>100</v>
      </c>
      <c r="F11" s="5"/>
    </row>
    <row r="12" spans="1:6" ht="16.5" customHeight="1" x14ac:dyDescent="0.25">
      <c r="A12" s="10"/>
      <c r="B12" s="10"/>
      <c r="C12" s="10"/>
      <c r="D12" s="8"/>
      <c r="E12" s="10"/>
      <c r="F12" s="10"/>
    </row>
    <row r="13" spans="1:6" ht="61.5" customHeight="1" x14ac:dyDescent="0.25">
      <c r="A13" s="5" t="s">
        <v>1</v>
      </c>
      <c r="B13" s="27" t="s">
        <v>169</v>
      </c>
      <c r="C13" s="5" t="s">
        <v>317</v>
      </c>
      <c r="D13" s="5" t="s">
        <v>2</v>
      </c>
      <c r="E13" s="5" t="s">
        <v>3</v>
      </c>
      <c r="F13" s="5" t="s">
        <v>32</v>
      </c>
    </row>
    <row r="14" spans="1:6" ht="55.5" customHeight="1" x14ac:dyDescent="0.25">
      <c r="A14" s="114">
        <v>1</v>
      </c>
      <c r="B14" s="119" t="s">
        <v>156</v>
      </c>
      <c r="C14" s="169" t="s">
        <v>469</v>
      </c>
      <c r="D14" s="4" t="s">
        <v>10</v>
      </c>
      <c r="E14" s="5">
        <v>100</v>
      </c>
      <c r="F14" s="123" t="s">
        <v>155</v>
      </c>
    </row>
    <row r="15" spans="1:6" ht="40.5" customHeight="1" x14ac:dyDescent="0.25">
      <c r="A15" s="116"/>
      <c r="B15" s="119"/>
      <c r="C15" s="171"/>
      <c r="D15" s="4" t="s">
        <v>52</v>
      </c>
      <c r="E15" s="5">
        <v>0</v>
      </c>
      <c r="F15" s="123"/>
    </row>
    <row r="16" spans="1:6" ht="23.25" customHeight="1" x14ac:dyDescent="0.25">
      <c r="A16" s="5"/>
      <c r="B16" s="5" t="s">
        <v>184</v>
      </c>
      <c r="C16" s="5"/>
      <c r="D16" s="4"/>
      <c r="E16" s="5">
        <f>E14</f>
        <v>100</v>
      </c>
      <c r="F16" s="5"/>
    </row>
    <row r="17" spans="1:6" ht="16.5" customHeight="1" x14ac:dyDescent="0.25">
      <c r="A17" s="10"/>
      <c r="B17" s="41"/>
      <c r="C17" s="41"/>
      <c r="D17" s="8"/>
      <c r="E17" s="10"/>
      <c r="F17" s="10"/>
    </row>
    <row r="18" spans="1:6" ht="56.25" customHeight="1" x14ac:dyDescent="0.25">
      <c r="A18" s="5" t="s">
        <v>1</v>
      </c>
      <c r="B18" s="27" t="s">
        <v>174</v>
      </c>
      <c r="C18" s="5" t="s">
        <v>317</v>
      </c>
      <c r="D18" s="5" t="s">
        <v>2</v>
      </c>
      <c r="E18" s="5" t="s">
        <v>3</v>
      </c>
      <c r="F18" s="5" t="s">
        <v>32</v>
      </c>
    </row>
    <row r="19" spans="1:6" ht="27.75" customHeight="1" x14ac:dyDescent="0.25">
      <c r="A19" s="114">
        <v>1</v>
      </c>
      <c r="B19" s="203" t="s">
        <v>170</v>
      </c>
      <c r="C19" s="169" t="s">
        <v>469</v>
      </c>
      <c r="D19" s="4" t="s">
        <v>10</v>
      </c>
      <c r="E19" s="5">
        <v>100</v>
      </c>
      <c r="F19" s="123" t="s">
        <v>155</v>
      </c>
    </row>
    <row r="20" spans="1:6" ht="36" customHeight="1" x14ac:dyDescent="0.25">
      <c r="A20" s="116"/>
      <c r="B20" s="203"/>
      <c r="C20" s="171"/>
      <c r="D20" s="4" t="s">
        <v>52</v>
      </c>
      <c r="E20" s="5">
        <v>0</v>
      </c>
      <c r="F20" s="123"/>
    </row>
    <row r="21" spans="1:6" ht="18.75" customHeight="1" x14ac:dyDescent="0.25">
      <c r="A21" s="5"/>
      <c r="B21" s="5" t="s">
        <v>184</v>
      </c>
      <c r="C21" s="5"/>
      <c r="D21" s="4"/>
      <c r="E21" s="5">
        <f>E19</f>
        <v>100</v>
      </c>
      <c r="F21" s="5"/>
    </row>
    <row r="22" spans="1:6" ht="14.25" customHeight="1" x14ac:dyDescent="0.25">
      <c r="A22" s="10"/>
      <c r="B22" s="41"/>
      <c r="C22" s="41"/>
      <c r="D22" s="8"/>
      <c r="E22" s="10"/>
      <c r="F22" s="10"/>
    </row>
    <row r="23" spans="1:6" ht="48.75" customHeight="1" x14ac:dyDescent="0.25">
      <c r="A23" s="5" t="s">
        <v>1</v>
      </c>
      <c r="B23" s="27" t="s">
        <v>80</v>
      </c>
      <c r="C23" s="5" t="s">
        <v>317</v>
      </c>
      <c r="D23" s="5" t="s">
        <v>2</v>
      </c>
      <c r="E23" s="5" t="s">
        <v>3</v>
      </c>
      <c r="F23" s="5" t="s">
        <v>32</v>
      </c>
    </row>
    <row r="24" spans="1:6" ht="37.5" customHeight="1" x14ac:dyDescent="0.25">
      <c r="A24" s="114">
        <v>1</v>
      </c>
      <c r="B24" s="117" t="s">
        <v>171</v>
      </c>
      <c r="C24" s="169" t="s">
        <v>470</v>
      </c>
      <c r="D24" s="4" t="s">
        <v>10</v>
      </c>
      <c r="E24" s="5">
        <v>50</v>
      </c>
      <c r="F24" s="123" t="s">
        <v>155</v>
      </c>
    </row>
    <row r="25" spans="1:6" ht="11.25" customHeight="1" x14ac:dyDescent="0.25">
      <c r="A25" s="116"/>
      <c r="B25" s="118"/>
      <c r="C25" s="171"/>
      <c r="D25" s="4" t="s">
        <v>52</v>
      </c>
      <c r="E25" s="5">
        <v>0</v>
      </c>
      <c r="F25" s="123"/>
    </row>
    <row r="26" spans="1:6" ht="26.25" customHeight="1" x14ac:dyDescent="0.25">
      <c r="A26" s="114">
        <v>2</v>
      </c>
      <c r="B26" s="117" t="s">
        <v>172</v>
      </c>
      <c r="C26" s="106" t="s">
        <v>454</v>
      </c>
      <c r="D26" s="4" t="s">
        <v>10</v>
      </c>
      <c r="E26" s="5">
        <v>50</v>
      </c>
      <c r="F26" s="123" t="s">
        <v>155</v>
      </c>
    </row>
    <row r="27" spans="1:6" ht="15" customHeight="1" x14ac:dyDescent="0.25">
      <c r="A27" s="116"/>
      <c r="B27" s="118"/>
      <c r="C27" s="107"/>
      <c r="D27" s="4" t="s">
        <v>52</v>
      </c>
      <c r="E27" s="5">
        <v>0</v>
      </c>
      <c r="F27" s="123"/>
    </row>
    <row r="28" spans="1:6" ht="20.25" customHeight="1" x14ac:dyDescent="0.25">
      <c r="A28" s="5"/>
      <c r="B28" s="5" t="s">
        <v>184</v>
      </c>
      <c r="C28" s="5"/>
      <c r="D28" s="4"/>
      <c r="E28" s="5">
        <f>E24+E26</f>
        <v>100</v>
      </c>
      <c r="F28" s="5"/>
    </row>
    <row r="30" spans="1:6" ht="58.5" customHeight="1" x14ac:dyDescent="0.25">
      <c r="A30" s="5" t="s">
        <v>1</v>
      </c>
      <c r="B30" s="27" t="s">
        <v>164</v>
      </c>
      <c r="C30" s="5" t="s">
        <v>317</v>
      </c>
      <c r="D30" s="5" t="s">
        <v>2</v>
      </c>
      <c r="E30" s="5" t="s">
        <v>3</v>
      </c>
      <c r="F30" s="5" t="s">
        <v>32</v>
      </c>
    </row>
    <row r="31" spans="1:6" ht="34.5" customHeight="1" x14ac:dyDescent="0.25">
      <c r="A31" s="114">
        <v>1</v>
      </c>
      <c r="B31" s="117" t="s">
        <v>173</v>
      </c>
      <c r="C31" s="106" t="s">
        <v>462</v>
      </c>
      <c r="D31" s="4" t="s">
        <v>10</v>
      </c>
      <c r="E31" s="5">
        <v>50</v>
      </c>
      <c r="F31" s="123" t="s">
        <v>155</v>
      </c>
    </row>
    <row r="32" spans="1:6" ht="18.75" customHeight="1" x14ac:dyDescent="0.25">
      <c r="A32" s="116"/>
      <c r="B32" s="118"/>
      <c r="C32" s="107"/>
      <c r="D32" s="4" t="s">
        <v>52</v>
      </c>
      <c r="E32" s="5">
        <v>0</v>
      </c>
      <c r="F32" s="123"/>
    </row>
    <row r="33" spans="1:6" ht="30" customHeight="1" x14ac:dyDescent="0.25">
      <c r="A33" s="114">
        <v>2</v>
      </c>
      <c r="B33" s="117" t="s">
        <v>177</v>
      </c>
      <c r="C33" s="106" t="s">
        <v>454</v>
      </c>
      <c r="D33" s="4" t="s">
        <v>10</v>
      </c>
      <c r="E33" s="5">
        <v>50</v>
      </c>
      <c r="F33" s="123" t="s">
        <v>155</v>
      </c>
    </row>
    <row r="34" spans="1:6" ht="15.75" customHeight="1" x14ac:dyDescent="0.25">
      <c r="A34" s="116"/>
      <c r="B34" s="118"/>
      <c r="C34" s="107"/>
      <c r="D34" s="4" t="s">
        <v>52</v>
      </c>
      <c r="E34" s="5">
        <v>0</v>
      </c>
      <c r="F34" s="123"/>
    </row>
    <row r="35" spans="1:6" ht="19.5" customHeight="1" x14ac:dyDescent="0.25">
      <c r="A35" s="5"/>
      <c r="B35" s="5" t="s">
        <v>184</v>
      </c>
      <c r="C35" s="5"/>
      <c r="D35" s="4"/>
      <c r="E35" s="5">
        <f>E31+E33</f>
        <v>100</v>
      </c>
      <c r="F35" s="5"/>
    </row>
    <row r="36" spans="1:6" ht="15.75" x14ac:dyDescent="0.25">
      <c r="A36" s="10"/>
      <c r="B36" s="10"/>
      <c r="C36" s="10"/>
      <c r="D36" s="8"/>
      <c r="E36" s="10"/>
      <c r="F36" s="10"/>
    </row>
    <row r="37" spans="1:6" ht="31.5" x14ac:dyDescent="0.25">
      <c r="A37" s="5" t="s">
        <v>1</v>
      </c>
      <c r="B37" s="27" t="s">
        <v>160</v>
      </c>
      <c r="C37" s="5" t="s">
        <v>317</v>
      </c>
      <c r="D37" s="5" t="s">
        <v>2</v>
      </c>
      <c r="E37" s="5" t="s">
        <v>3</v>
      </c>
      <c r="F37" s="5" t="s">
        <v>32</v>
      </c>
    </row>
    <row r="38" spans="1:6" ht="31.5" customHeight="1" x14ac:dyDescent="0.25">
      <c r="A38" s="114">
        <v>1</v>
      </c>
      <c r="B38" s="117" t="s">
        <v>157</v>
      </c>
      <c r="C38" s="106" t="s">
        <v>454</v>
      </c>
      <c r="D38" s="4" t="s">
        <v>10</v>
      </c>
      <c r="E38" s="5">
        <v>50</v>
      </c>
      <c r="F38" s="123" t="s">
        <v>155</v>
      </c>
    </row>
    <row r="39" spans="1:6" ht="22.5" customHeight="1" x14ac:dyDescent="0.25">
      <c r="A39" s="116"/>
      <c r="B39" s="118"/>
      <c r="C39" s="107"/>
      <c r="D39" s="4" t="s">
        <v>52</v>
      </c>
      <c r="E39" s="5">
        <v>0</v>
      </c>
      <c r="F39" s="123"/>
    </row>
    <row r="40" spans="1:6" ht="33" customHeight="1" x14ac:dyDescent="0.25">
      <c r="A40" s="114">
        <v>2</v>
      </c>
      <c r="B40" s="117" t="s">
        <v>177</v>
      </c>
      <c r="C40" s="106" t="s">
        <v>454</v>
      </c>
      <c r="D40" s="4" t="s">
        <v>10</v>
      </c>
      <c r="E40" s="5">
        <v>50</v>
      </c>
      <c r="F40" s="123" t="s">
        <v>155</v>
      </c>
    </row>
    <row r="41" spans="1:6" ht="21" customHeight="1" x14ac:dyDescent="0.25">
      <c r="A41" s="116"/>
      <c r="B41" s="118"/>
      <c r="C41" s="107"/>
      <c r="D41" s="4" t="s">
        <v>52</v>
      </c>
      <c r="E41" s="5">
        <v>0</v>
      </c>
      <c r="F41" s="123"/>
    </row>
    <row r="42" spans="1:6" ht="18" customHeight="1" x14ac:dyDescent="0.25">
      <c r="A42" s="5"/>
      <c r="B42" s="5" t="s">
        <v>184</v>
      </c>
      <c r="C42" s="5"/>
      <c r="D42" s="4"/>
      <c r="E42" s="5">
        <f>E38+E40</f>
        <v>100</v>
      </c>
      <c r="F42" s="5"/>
    </row>
    <row r="43" spans="1:6" ht="15.75" x14ac:dyDescent="0.25">
      <c r="A43" s="10"/>
      <c r="B43" s="10"/>
      <c r="C43" s="10"/>
      <c r="D43" s="8"/>
      <c r="E43" s="10"/>
      <c r="F43" s="10"/>
    </row>
    <row r="44" spans="1:6" ht="31.5" x14ac:dyDescent="0.25">
      <c r="A44" s="5" t="s">
        <v>1</v>
      </c>
      <c r="B44" s="27" t="s">
        <v>161</v>
      </c>
      <c r="C44" s="5" t="s">
        <v>317</v>
      </c>
      <c r="D44" s="5" t="s">
        <v>2</v>
      </c>
      <c r="E44" s="5" t="s">
        <v>3</v>
      </c>
      <c r="F44" s="5" t="s">
        <v>32</v>
      </c>
    </row>
    <row r="45" spans="1:6" ht="24" customHeight="1" x14ac:dyDescent="0.25">
      <c r="A45" s="114">
        <v>1</v>
      </c>
      <c r="B45" s="117" t="s">
        <v>158</v>
      </c>
      <c r="C45" s="106" t="s">
        <v>454</v>
      </c>
      <c r="D45" s="4" t="s">
        <v>10</v>
      </c>
      <c r="E45" s="5">
        <v>50</v>
      </c>
      <c r="F45" s="123" t="s">
        <v>155</v>
      </c>
    </row>
    <row r="46" spans="1:6" ht="33.75" customHeight="1" x14ac:dyDescent="0.25">
      <c r="A46" s="116"/>
      <c r="B46" s="118"/>
      <c r="C46" s="107"/>
      <c r="D46" s="4" t="s">
        <v>52</v>
      </c>
      <c r="E46" s="5">
        <v>0</v>
      </c>
      <c r="F46" s="123"/>
    </row>
    <row r="47" spans="1:6" ht="19.5" customHeight="1" x14ac:dyDescent="0.25">
      <c r="A47" s="114">
        <v>2</v>
      </c>
      <c r="B47" s="117" t="s">
        <v>159</v>
      </c>
      <c r="C47" s="106" t="s">
        <v>454</v>
      </c>
      <c r="D47" s="4" t="s">
        <v>10</v>
      </c>
      <c r="E47" s="5">
        <v>50</v>
      </c>
      <c r="F47" s="123" t="s">
        <v>155</v>
      </c>
    </row>
    <row r="48" spans="1:6" ht="23.25" customHeight="1" x14ac:dyDescent="0.25">
      <c r="A48" s="116"/>
      <c r="B48" s="118"/>
      <c r="C48" s="107"/>
      <c r="D48" s="4" t="s">
        <v>52</v>
      </c>
      <c r="E48" s="5">
        <v>0</v>
      </c>
      <c r="F48" s="123"/>
    </row>
    <row r="49" spans="1:6" ht="25.5" customHeight="1" x14ac:dyDescent="0.25">
      <c r="A49" s="5"/>
      <c r="B49" s="5" t="s">
        <v>184</v>
      </c>
      <c r="C49" s="5"/>
      <c r="D49" s="4"/>
      <c r="E49" s="5">
        <f>E45+E47</f>
        <v>100</v>
      </c>
      <c r="F49" s="5"/>
    </row>
    <row r="50" spans="1:6" ht="15.75" x14ac:dyDescent="0.25">
      <c r="A50" s="10"/>
      <c r="B50" s="10"/>
      <c r="C50" s="10"/>
      <c r="D50" s="8"/>
      <c r="E50" s="10"/>
      <c r="F50" s="10"/>
    </row>
    <row r="51" spans="1:6" ht="31.5" x14ac:dyDescent="0.25">
      <c r="A51" s="5" t="s">
        <v>1</v>
      </c>
      <c r="B51" s="27" t="s">
        <v>162</v>
      </c>
      <c r="C51" s="5" t="s">
        <v>317</v>
      </c>
      <c r="D51" s="5" t="s">
        <v>2</v>
      </c>
      <c r="E51" s="5" t="s">
        <v>3</v>
      </c>
      <c r="F51" s="5" t="s">
        <v>32</v>
      </c>
    </row>
    <row r="52" spans="1:6" ht="15.75" x14ac:dyDescent="0.25">
      <c r="A52" s="114">
        <v>1</v>
      </c>
      <c r="B52" s="117" t="s">
        <v>178</v>
      </c>
      <c r="C52" s="106" t="s">
        <v>454</v>
      </c>
      <c r="D52" s="4" t="s">
        <v>10</v>
      </c>
      <c r="E52" s="5">
        <v>100</v>
      </c>
      <c r="F52" s="123" t="s">
        <v>155</v>
      </c>
    </row>
    <row r="53" spans="1:6" ht="15.75" x14ac:dyDescent="0.25">
      <c r="A53" s="116"/>
      <c r="B53" s="118"/>
      <c r="C53" s="107"/>
      <c r="D53" s="4" t="s">
        <v>52</v>
      </c>
      <c r="E53" s="5">
        <v>0</v>
      </c>
      <c r="F53" s="123"/>
    </row>
    <row r="54" spans="1:6" ht="26.25" customHeight="1" x14ac:dyDescent="0.25">
      <c r="A54" s="5"/>
      <c r="B54" s="5" t="s">
        <v>184</v>
      </c>
      <c r="C54" s="5"/>
      <c r="D54" s="4"/>
      <c r="E54" s="5">
        <f>E52</f>
        <v>100</v>
      </c>
      <c r="F54" s="5"/>
    </row>
    <row r="56" spans="1:6" ht="31.5" x14ac:dyDescent="0.25">
      <c r="A56" s="5" t="s">
        <v>1</v>
      </c>
      <c r="B56" s="27" t="s">
        <v>163</v>
      </c>
      <c r="C56" s="5" t="s">
        <v>317</v>
      </c>
      <c r="D56" s="5" t="s">
        <v>2</v>
      </c>
      <c r="E56" s="5" t="s">
        <v>3</v>
      </c>
      <c r="F56" s="5" t="s">
        <v>32</v>
      </c>
    </row>
    <row r="57" spans="1:6" ht="15.75" x14ac:dyDescent="0.25">
      <c r="A57" s="114">
        <v>1</v>
      </c>
      <c r="B57" s="117" t="s">
        <v>179</v>
      </c>
      <c r="C57" s="106" t="s">
        <v>454</v>
      </c>
      <c r="D57" s="4" t="s">
        <v>10</v>
      </c>
      <c r="E57" s="5">
        <v>100</v>
      </c>
      <c r="F57" s="123" t="s">
        <v>155</v>
      </c>
    </row>
    <row r="58" spans="1:6" ht="15.75" x14ac:dyDescent="0.25">
      <c r="A58" s="116"/>
      <c r="B58" s="118"/>
      <c r="C58" s="107"/>
      <c r="D58" s="4" t="s">
        <v>52</v>
      </c>
      <c r="E58" s="5">
        <v>0</v>
      </c>
      <c r="F58" s="123"/>
    </row>
    <row r="59" spans="1:6" ht="23.25" customHeight="1" x14ac:dyDescent="0.25">
      <c r="A59" s="5"/>
      <c r="B59" s="5" t="s">
        <v>184</v>
      </c>
      <c r="C59" s="5"/>
      <c r="D59" s="4"/>
      <c r="E59" s="5">
        <f>E57</f>
        <v>100</v>
      </c>
      <c r="F59" s="5"/>
    </row>
    <row r="61" spans="1:6" ht="31.5" x14ac:dyDescent="0.25">
      <c r="A61" s="5" t="s">
        <v>1</v>
      </c>
      <c r="B61" s="27" t="s">
        <v>165</v>
      </c>
      <c r="C61" s="5" t="s">
        <v>317</v>
      </c>
      <c r="D61" s="5" t="s">
        <v>2</v>
      </c>
      <c r="E61" s="5" t="s">
        <v>3</v>
      </c>
      <c r="F61" s="5" t="s">
        <v>32</v>
      </c>
    </row>
    <row r="62" spans="1:6" ht="36.75" customHeight="1" x14ac:dyDescent="0.25">
      <c r="A62" s="114">
        <v>1</v>
      </c>
      <c r="B62" s="117" t="s">
        <v>267</v>
      </c>
      <c r="C62" s="169" t="s">
        <v>466</v>
      </c>
      <c r="D62" s="4" t="s">
        <v>10</v>
      </c>
      <c r="E62" s="5">
        <v>25</v>
      </c>
      <c r="F62" s="123" t="s">
        <v>155</v>
      </c>
    </row>
    <row r="63" spans="1:6" ht="28.5" customHeight="1" x14ac:dyDescent="0.25">
      <c r="A63" s="116"/>
      <c r="B63" s="118"/>
      <c r="C63" s="171"/>
      <c r="D63" s="4" t="s">
        <v>52</v>
      </c>
      <c r="E63" s="5">
        <v>0</v>
      </c>
      <c r="F63" s="123"/>
    </row>
    <row r="64" spans="1:6" ht="38.25" customHeight="1" x14ac:dyDescent="0.25">
      <c r="A64" s="114">
        <v>2</v>
      </c>
      <c r="B64" s="117" t="s">
        <v>183</v>
      </c>
      <c r="C64" s="106" t="s">
        <v>454</v>
      </c>
      <c r="D64" s="4" t="s">
        <v>180</v>
      </c>
      <c r="E64" s="5">
        <v>50</v>
      </c>
      <c r="F64" s="123" t="s">
        <v>155</v>
      </c>
    </row>
    <row r="65" spans="1:6" ht="33.75" customHeight="1" x14ac:dyDescent="0.25">
      <c r="A65" s="116"/>
      <c r="B65" s="118"/>
      <c r="C65" s="107"/>
      <c r="D65" s="4" t="s">
        <v>52</v>
      </c>
      <c r="E65" s="5">
        <v>0</v>
      </c>
      <c r="F65" s="123"/>
    </row>
    <row r="66" spans="1:6" ht="31.5" x14ac:dyDescent="0.25">
      <c r="A66" s="114">
        <v>3</v>
      </c>
      <c r="B66" s="117" t="s">
        <v>182</v>
      </c>
      <c r="C66" s="106" t="s">
        <v>454</v>
      </c>
      <c r="D66" s="4" t="s">
        <v>181</v>
      </c>
      <c r="E66" s="5">
        <v>25</v>
      </c>
      <c r="F66" s="123" t="s">
        <v>155</v>
      </c>
    </row>
    <row r="67" spans="1:6" ht="33" customHeight="1" x14ac:dyDescent="0.25">
      <c r="A67" s="116"/>
      <c r="B67" s="118"/>
      <c r="C67" s="107"/>
      <c r="D67" s="4" t="s">
        <v>52</v>
      </c>
      <c r="E67" s="5">
        <v>0</v>
      </c>
      <c r="F67" s="123"/>
    </row>
    <row r="68" spans="1:6" ht="19.5" customHeight="1" x14ac:dyDescent="0.25">
      <c r="A68" s="5"/>
      <c r="B68" s="5" t="s">
        <v>184</v>
      </c>
      <c r="C68" s="5"/>
      <c r="D68" s="4"/>
      <c r="E68" s="5">
        <f>E64+E66+E62</f>
        <v>100</v>
      </c>
      <c r="F68" s="5"/>
    </row>
    <row r="69" spans="1:6" ht="19.5" customHeight="1" x14ac:dyDescent="0.25">
      <c r="A69" s="10"/>
      <c r="B69" s="10"/>
      <c r="C69" s="10"/>
      <c r="D69" s="8"/>
      <c r="E69" s="10"/>
      <c r="F69" s="10"/>
    </row>
    <row r="70" spans="1:6" ht="31.5" x14ac:dyDescent="0.25">
      <c r="A70" s="5" t="s">
        <v>1</v>
      </c>
      <c r="B70" s="27" t="s">
        <v>166</v>
      </c>
      <c r="C70" s="5" t="s">
        <v>317</v>
      </c>
      <c r="D70" s="5" t="s">
        <v>2</v>
      </c>
      <c r="E70" s="5" t="s">
        <v>3</v>
      </c>
      <c r="F70" s="5" t="s">
        <v>32</v>
      </c>
    </row>
    <row r="71" spans="1:6" ht="15.75" x14ac:dyDescent="0.25">
      <c r="A71" s="114">
        <v>1</v>
      </c>
      <c r="B71" s="117" t="s">
        <v>176</v>
      </c>
      <c r="C71" s="106" t="s">
        <v>454</v>
      </c>
      <c r="D71" s="4" t="s">
        <v>10</v>
      </c>
      <c r="E71" s="5">
        <v>50</v>
      </c>
      <c r="F71" s="123" t="s">
        <v>155</v>
      </c>
    </row>
    <row r="72" spans="1:6" ht="34.5" customHeight="1" x14ac:dyDescent="0.25">
      <c r="A72" s="116"/>
      <c r="B72" s="118"/>
      <c r="C72" s="107"/>
      <c r="D72" s="4" t="s">
        <v>52</v>
      </c>
      <c r="E72" s="5">
        <v>0</v>
      </c>
      <c r="F72" s="123"/>
    </row>
    <row r="73" spans="1:6" ht="15.75" x14ac:dyDescent="0.25">
      <c r="A73" s="114">
        <v>2</v>
      </c>
      <c r="B73" s="117" t="s">
        <v>175</v>
      </c>
      <c r="C73" s="106" t="s">
        <v>454</v>
      </c>
      <c r="D73" s="4" t="s">
        <v>10</v>
      </c>
      <c r="E73" s="5">
        <v>50</v>
      </c>
      <c r="F73" s="123" t="s">
        <v>155</v>
      </c>
    </row>
    <row r="74" spans="1:6" ht="36" customHeight="1" x14ac:dyDescent="0.25">
      <c r="A74" s="116"/>
      <c r="B74" s="118"/>
      <c r="C74" s="107"/>
      <c r="D74" s="4" t="s">
        <v>52</v>
      </c>
      <c r="E74" s="5">
        <v>0</v>
      </c>
      <c r="F74" s="123"/>
    </row>
    <row r="75" spans="1:6" ht="23.25" customHeight="1" x14ac:dyDescent="0.25">
      <c r="A75" s="5"/>
      <c r="B75" s="5" t="s">
        <v>184</v>
      </c>
      <c r="C75" s="5"/>
      <c r="D75" s="4"/>
      <c r="E75" s="5">
        <f>E71+E73</f>
        <v>100</v>
      </c>
      <c r="F75" s="5"/>
    </row>
    <row r="76" spans="1:6" ht="23.25" customHeight="1" x14ac:dyDescent="0.25">
      <c r="A76" s="10"/>
      <c r="B76" s="10"/>
      <c r="C76" s="10"/>
      <c r="D76" s="8"/>
      <c r="E76" s="10"/>
      <c r="F76" s="10"/>
    </row>
    <row r="77" spans="1:6" ht="23.25" customHeight="1" x14ac:dyDescent="0.25">
      <c r="A77" s="10"/>
      <c r="B77" s="10"/>
      <c r="C77" s="10"/>
      <c r="D77" s="8"/>
      <c r="E77" s="10"/>
      <c r="F77" s="10"/>
    </row>
    <row r="78" spans="1:6" ht="31.5" x14ac:dyDescent="0.25">
      <c r="A78" s="5" t="s">
        <v>1</v>
      </c>
      <c r="B78" s="27" t="s">
        <v>533</v>
      </c>
      <c r="C78" s="5" t="s">
        <v>317</v>
      </c>
      <c r="D78" s="5" t="s">
        <v>2</v>
      </c>
      <c r="E78" s="5" t="s">
        <v>3</v>
      </c>
      <c r="F78" s="5" t="s">
        <v>32</v>
      </c>
    </row>
    <row r="79" spans="1:6" ht="23.25" customHeight="1" x14ac:dyDescent="0.25">
      <c r="A79" s="114">
        <v>1</v>
      </c>
      <c r="B79" s="117" t="s">
        <v>534</v>
      </c>
      <c r="C79" s="106" t="s">
        <v>535</v>
      </c>
      <c r="D79" s="4" t="s">
        <v>10</v>
      </c>
      <c r="E79" s="5">
        <v>50</v>
      </c>
      <c r="F79" s="123" t="s">
        <v>155</v>
      </c>
    </row>
    <row r="80" spans="1:6" ht="31.5" customHeight="1" x14ac:dyDescent="0.25">
      <c r="A80" s="116"/>
      <c r="B80" s="118"/>
      <c r="C80" s="107"/>
      <c r="D80" s="4" t="s">
        <v>52</v>
      </c>
      <c r="E80" s="5">
        <v>0</v>
      </c>
      <c r="F80" s="123"/>
    </row>
    <row r="81" spans="1:6" ht="23.25" customHeight="1" x14ac:dyDescent="0.25">
      <c r="A81" s="114">
        <v>2</v>
      </c>
      <c r="B81" s="117" t="s">
        <v>536</v>
      </c>
      <c r="C81" s="106" t="s">
        <v>535</v>
      </c>
      <c r="D81" s="4" t="s">
        <v>10</v>
      </c>
      <c r="E81" s="5">
        <v>50</v>
      </c>
      <c r="F81" s="123" t="s">
        <v>155</v>
      </c>
    </row>
    <row r="82" spans="1:6" ht="33" customHeight="1" x14ac:dyDescent="0.25">
      <c r="A82" s="116"/>
      <c r="B82" s="118"/>
      <c r="C82" s="107"/>
      <c r="D82" s="4" t="s">
        <v>52</v>
      </c>
      <c r="E82" s="5">
        <v>0</v>
      </c>
      <c r="F82" s="123"/>
    </row>
    <row r="83" spans="1:6" ht="23.25" customHeight="1" x14ac:dyDescent="0.25">
      <c r="A83" s="5"/>
      <c r="B83" s="5" t="s">
        <v>184</v>
      </c>
      <c r="C83" s="5"/>
      <c r="D83" s="4"/>
      <c r="E83" s="5">
        <f>E79+E81</f>
        <v>100</v>
      </c>
      <c r="F83" s="5"/>
    </row>
    <row r="84" spans="1:6" ht="23.25" customHeight="1" x14ac:dyDescent="0.25">
      <c r="A84" s="10"/>
      <c r="B84" s="10"/>
      <c r="C84" s="10"/>
      <c r="D84" s="8"/>
      <c r="E84" s="10"/>
      <c r="F84" s="10"/>
    </row>
    <row r="85" spans="1:6" ht="14.25" customHeight="1" x14ac:dyDescent="0.25">
      <c r="A85" s="10"/>
      <c r="B85" s="41" t="s">
        <v>538</v>
      </c>
      <c r="C85" s="10"/>
      <c r="D85" s="100" t="s">
        <v>537</v>
      </c>
      <c r="E85" s="10"/>
      <c r="F85" s="10"/>
    </row>
    <row r="86" spans="1:6" ht="23.25" customHeight="1" x14ac:dyDescent="0.25">
      <c r="A86" s="10"/>
      <c r="B86" s="10"/>
      <c r="C86" s="10"/>
      <c r="D86" s="8"/>
      <c r="E86" s="10"/>
      <c r="F86" s="10"/>
    </row>
    <row r="87" spans="1:6" ht="23.25" customHeight="1" x14ac:dyDescent="0.25">
      <c r="A87" s="10"/>
      <c r="B87" s="10"/>
      <c r="C87" s="10"/>
      <c r="D87" s="8"/>
      <c r="E87" s="10"/>
      <c r="F87" s="10"/>
    </row>
    <row r="89" spans="1:6" ht="58.5" customHeight="1" x14ac:dyDescent="0.25">
      <c r="A89" s="5" t="s">
        <v>1</v>
      </c>
      <c r="B89" s="27" t="s">
        <v>167</v>
      </c>
      <c r="C89" s="5" t="s">
        <v>317</v>
      </c>
      <c r="D89" s="5" t="s">
        <v>2</v>
      </c>
      <c r="E89" s="5" t="s">
        <v>3</v>
      </c>
      <c r="F89" s="5" t="s">
        <v>32</v>
      </c>
    </row>
    <row r="90" spans="1:6" ht="39.75" customHeight="1" x14ac:dyDescent="0.25">
      <c r="A90" s="114">
        <v>1</v>
      </c>
      <c r="B90" s="117" t="s">
        <v>188</v>
      </c>
      <c r="C90" s="106" t="s">
        <v>463</v>
      </c>
      <c r="D90" s="4" t="s">
        <v>10</v>
      </c>
      <c r="E90" s="5">
        <v>100</v>
      </c>
      <c r="F90" s="123" t="s">
        <v>155</v>
      </c>
    </row>
    <row r="91" spans="1:6" ht="51.75" customHeight="1" x14ac:dyDescent="0.25">
      <c r="A91" s="116"/>
      <c r="B91" s="118"/>
      <c r="C91" s="107"/>
      <c r="D91" s="4" t="s">
        <v>52</v>
      </c>
      <c r="E91" s="5">
        <v>0</v>
      </c>
      <c r="F91" s="123"/>
    </row>
    <row r="92" spans="1:6" ht="25.5" customHeight="1" x14ac:dyDescent="0.25">
      <c r="A92" s="5"/>
      <c r="B92" s="5" t="s">
        <v>184</v>
      </c>
      <c r="C92" s="5"/>
      <c r="D92" s="4"/>
      <c r="E92" s="5">
        <f>E90</f>
        <v>100</v>
      </c>
      <c r="F92" s="5"/>
    </row>
    <row r="93" spans="1:6" ht="25.5" customHeight="1" x14ac:dyDescent="0.25">
      <c r="A93" s="10"/>
      <c r="B93" s="10"/>
      <c r="C93" s="10"/>
      <c r="D93" s="8"/>
      <c r="E93" s="10"/>
      <c r="F93" s="10"/>
    </row>
    <row r="94" spans="1:6" ht="25.5" customHeight="1" x14ac:dyDescent="0.25">
      <c r="A94" s="3" t="s">
        <v>486</v>
      </c>
      <c r="B94" s="10"/>
      <c r="C94" s="8"/>
      <c r="D94" s="10"/>
      <c r="E94" s="10"/>
      <c r="F94" s="10" t="s">
        <v>487</v>
      </c>
    </row>
    <row r="95" spans="1:6" ht="25.5" customHeight="1" x14ac:dyDescent="0.25">
      <c r="A95" s="10"/>
      <c r="B95" s="10"/>
      <c r="C95" s="10"/>
      <c r="D95" s="8"/>
      <c r="E95" s="10"/>
      <c r="F95" s="10"/>
    </row>
    <row r="96" spans="1:6" ht="25.5" customHeight="1" x14ac:dyDescent="0.25">
      <c r="A96" s="10"/>
      <c r="B96" s="10"/>
      <c r="C96" s="10"/>
      <c r="D96" s="8"/>
      <c r="E96" s="10"/>
      <c r="F96" s="10"/>
    </row>
    <row r="98" spans="1:6" ht="31.5" x14ac:dyDescent="0.25">
      <c r="A98" s="5" t="s">
        <v>1</v>
      </c>
      <c r="B98" s="27" t="s">
        <v>187</v>
      </c>
      <c r="C98" s="5" t="s">
        <v>317</v>
      </c>
      <c r="D98" s="5" t="s">
        <v>2</v>
      </c>
      <c r="E98" s="5" t="s">
        <v>3</v>
      </c>
      <c r="F98" s="5" t="s">
        <v>32</v>
      </c>
    </row>
    <row r="99" spans="1:6" ht="35.25" customHeight="1" x14ac:dyDescent="0.25">
      <c r="A99" s="114">
        <v>1</v>
      </c>
      <c r="B99" s="117" t="s">
        <v>189</v>
      </c>
      <c r="C99" s="169" t="s">
        <v>464</v>
      </c>
      <c r="D99" s="4" t="s">
        <v>10</v>
      </c>
      <c r="E99" s="5">
        <v>25</v>
      </c>
      <c r="F99" s="123" t="s">
        <v>155</v>
      </c>
    </row>
    <row r="100" spans="1:6" ht="31.5" customHeight="1" x14ac:dyDescent="0.25">
      <c r="A100" s="116"/>
      <c r="B100" s="118"/>
      <c r="C100" s="171"/>
      <c r="D100" s="4" t="s">
        <v>52</v>
      </c>
      <c r="E100" s="5">
        <v>0</v>
      </c>
      <c r="F100" s="123"/>
    </row>
    <row r="101" spans="1:6" ht="37.5" customHeight="1" x14ac:dyDescent="0.25">
      <c r="A101" s="114">
        <v>2</v>
      </c>
      <c r="B101" s="117" t="s">
        <v>190</v>
      </c>
      <c r="C101" s="106" t="s">
        <v>454</v>
      </c>
      <c r="D101" s="4" t="s">
        <v>10</v>
      </c>
      <c r="E101" s="5">
        <v>25</v>
      </c>
      <c r="F101" s="123" t="s">
        <v>155</v>
      </c>
    </row>
    <row r="102" spans="1:6" ht="29.25" customHeight="1" x14ac:dyDescent="0.25">
      <c r="A102" s="116"/>
      <c r="B102" s="118"/>
      <c r="C102" s="107"/>
      <c r="D102" s="4" t="s">
        <v>52</v>
      </c>
      <c r="E102" s="5">
        <v>0</v>
      </c>
      <c r="F102" s="123"/>
    </row>
    <row r="103" spans="1:6" ht="18.75" customHeight="1" x14ac:dyDescent="0.25">
      <c r="A103" s="114">
        <v>3</v>
      </c>
      <c r="B103" s="117" t="s">
        <v>191</v>
      </c>
      <c r="C103" s="106" t="s">
        <v>454</v>
      </c>
      <c r="D103" s="4" t="s">
        <v>10</v>
      </c>
      <c r="E103" s="5">
        <v>50</v>
      </c>
      <c r="F103" s="123" t="s">
        <v>155</v>
      </c>
    </row>
    <row r="104" spans="1:6" ht="30" customHeight="1" x14ac:dyDescent="0.25">
      <c r="A104" s="116"/>
      <c r="B104" s="118"/>
      <c r="C104" s="107"/>
      <c r="D104" s="4" t="s">
        <v>52</v>
      </c>
      <c r="E104" s="5">
        <v>0</v>
      </c>
      <c r="F104" s="123"/>
    </row>
    <row r="105" spans="1:6" ht="23.25" customHeight="1" x14ac:dyDescent="0.25">
      <c r="A105" s="5"/>
      <c r="B105" s="5" t="s">
        <v>184</v>
      </c>
      <c r="C105" s="5"/>
      <c r="D105" s="4"/>
      <c r="E105" s="5">
        <f>E103+E101+E99</f>
        <v>100</v>
      </c>
      <c r="F105" s="5"/>
    </row>
    <row r="107" spans="1:6" ht="31.5" x14ac:dyDescent="0.25">
      <c r="A107" s="5" t="s">
        <v>1</v>
      </c>
      <c r="B107" s="27" t="s">
        <v>186</v>
      </c>
      <c r="C107" s="5" t="s">
        <v>317</v>
      </c>
      <c r="D107" s="5" t="s">
        <v>2</v>
      </c>
      <c r="E107" s="5" t="s">
        <v>3</v>
      </c>
      <c r="F107" s="5" t="s">
        <v>32</v>
      </c>
    </row>
    <row r="108" spans="1:6" ht="18.75" customHeight="1" x14ac:dyDescent="0.25">
      <c r="A108" s="114">
        <v>1</v>
      </c>
      <c r="B108" s="117" t="s">
        <v>192</v>
      </c>
      <c r="C108" s="169" t="s">
        <v>465</v>
      </c>
      <c r="D108" s="4" t="s">
        <v>10</v>
      </c>
      <c r="E108" s="5">
        <v>25</v>
      </c>
      <c r="F108" s="123" t="s">
        <v>155</v>
      </c>
    </row>
    <row r="109" spans="1:6" ht="50.25" customHeight="1" x14ac:dyDescent="0.25">
      <c r="A109" s="116"/>
      <c r="B109" s="118"/>
      <c r="C109" s="171"/>
      <c r="D109" s="4" t="s">
        <v>52</v>
      </c>
      <c r="E109" s="5">
        <v>0</v>
      </c>
      <c r="F109" s="123"/>
    </row>
    <row r="110" spans="1:6" ht="16.5" customHeight="1" x14ac:dyDescent="0.25">
      <c r="A110" s="114">
        <v>2</v>
      </c>
      <c r="B110" s="117" t="s">
        <v>193</v>
      </c>
      <c r="C110" s="169" t="s">
        <v>457</v>
      </c>
      <c r="D110" s="4" t="s">
        <v>10</v>
      </c>
      <c r="E110" s="5">
        <v>25</v>
      </c>
      <c r="F110" s="123" t="s">
        <v>155</v>
      </c>
    </row>
    <row r="111" spans="1:6" ht="45.75" customHeight="1" x14ac:dyDescent="0.25">
      <c r="A111" s="116"/>
      <c r="B111" s="118"/>
      <c r="C111" s="171"/>
      <c r="D111" s="4" t="s">
        <v>52</v>
      </c>
      <c r="E111" s="5">
        <v>0</v>
      </c>
      <c r="F111" s="123"/>
    </row>
    <row r="112" spans="1:6" ht="22.5" customHeight="1" x14ac:dyDescent="0.25">
      <c r="A112" s="114">
        <v>3</v>
      </c>
      <c r="B112" s="204" t="s">
        <v>195</v>
      </c>
      <c r="C112" s="106" t="s">
        <v>454</v>
      </c>
      <c r="D112" s="4" t="s">
        <v>10</v>
      </c>
      <c r="E112" s="5">
        <v>50</v>
      </c>
      <c r="F112" s="123" t="s">
        <v>155</v>
      </c>
    </row>
    <row r="113" spans="1:6" ht="84.75" customHeight="1" x14ac:dyDescent="0.25">
      <c r="A113" s="116"/>
      <c r="B113" s="205"/>
      <c r="C113" s="107"/>
      <c r="D113" s="4" t="s">
        <v>52</v>
      </c>
      <c r="E113" s="5">
        <v>0</v>
      </c>
      <c r="F113" s="123"/>
    </row>
    <row r="114" spans="1:6" ht="23.25" customHeight="1" x14ac:dyDescent="0.25">
      <c r="A114" s="5"/>
      <c r="B114" s="5" t="s">
        <v>184</v>
      </c>
      <c r="C114" s="5"/>
      <c r="D114" s="4"/>
      <c r="E114" s="5">
        <f>E112+E110+E108</f>
        <v>100</v>
      </c>
      <c r="F114" s="5"/>
    </row>
    <row r="116" spans="1:6" ht="31.5" x14ac:dyDescent="0.25">
      <c r="A116" s="5" t="s">
        <v>1</v>
      </c>
      <c r="B116" s="27" t="s">
        <v>194</v>
      </c>
      <c r="C116" s="5" t="s">
        <v>317</v>
      </c>
      <c r="D116" s="5" t="s">
        <v>2</v>
      </c>
      <c r="E116" s="5" t="s">
        <v>3</v>
      </c>
      <c r="F116" s="5" t="s">
        <v>32</v>
      </c>
    </row>
    <row r="117" spans="1:6" ht="30.75" customHeight="1" x14ac:dyDescent="0.25">
      <c r="A117" s="114">
        <v>1</v>
      </c>
      <c r="B117" s="117" t="s">
        <v>189</v>
      </c>
      <c r="C117" s="169" t="s">
        <v>464</v>
      </c>
      <c r="D117" s="4" t="s">
        <v>10</v>
      </c>
      <c r="E117" s="5">
        <v>25</v>
      </c>
      <c r="F117" s="123" t="s">
        <v>155</v>
      </c>
    </row>
    <row r="118" spans="1:6" ht="32.25" customHeight="1" x14ac:dyDescent="0.25">
      <c r="A118" s="116"/>
      <c r="B118" s="118"/>
      <c r="C118" s="171"/>
      <c r="D118" s="4" t="s">
        <v>52</v>
      </c>
      <c r="E118" s="5">
        <v>0</v>
      </c>
      <c r="F118" s="123"/>
    </row>
    <row r="119" spans="1:6" ht="55.5" customHeight="1" x14ac:dyDescent="0.25">
      <c r="A119" s="114">
        <v>2</v>
      </c>
      <c r="B119" s="117" t="s">
        <v>196</v>
      </c>
      <c r="C119" s="169" t="s">
        <v>464</v>
      </c>
      <c r="D119" s="4" t="s">
        <v>10</v>
      </c>
      <c r="E119" s="5">
        <v>25</v>
      </c>
      <c r="F119" s="123" t="s">
        <v>155</v>
      </c>
    </row>
    <row r="120" spans="1:6" ht="50.25" customHeight="1" x14ac:dyDescent="0.25">
      <c r="A120" s="116"/>
      <c r="B120" s="118"/>
      <c r="C120" s="171"/>
      <c r="D120" s="4" t="s">
        <v>52</v>
      </c>
      <c r="E120" s="5">
        <v>0</v>
      </c>
      <c r="F120" s="123"/>
    </row>
    <row r="121" spans="1:6" ht="24.75" customHeight="1" x14ac:dyDescent="0.25">
      <c r="A121" s="114">
        <v>3</v>
      </c>
      <c r="B121" s="117" t="s">
        <v>197</v>
      </c>
      <c r="C121" s="106" t="s">
        <v>454</v>
      </c>
      <c r="D121" s="4" t="s">
        <v>10</v>
      </c>
      <c r="E121" s="5">
        <v>25</v>
      </c>
      <c r="F121" s="123" t="s">
        <v>155</v>
      </c>
    </row>
    <row r="122" spans="1:6" ht="33.75" customHeight="1" x14ac:dyDescent="0.25">
      <c r="A122" s="116"/>
      <c r="B122" s="118"/>
      <c r="C122" s="107"/>
      <c r="D122" s="4" t="s">
        <v>52</v>
      </c>
      <c r="E122" s="5">
        <v>0</v>
      </c>
      <c r="F122" s="123"/>
    </row>
    <row r="123" spans="1:6" ht="33.75" customHeight="1" x14ac:dyDescent="0.25">
      <c r="A123" s="114">
        <v>4</v>
      </c>
      <c r="B123" s="117" t="s">
        <v>190</v>
      </c>
      <c r="C123" s="106" t="s">
        <v>454</v>
      </c>
      <c r="D123" s="4" t="s">
        <v>10</v>
      </c>
      <c r="E123" s="5">
        <v>25</v>
      </c>
      <c r="F123" s="123" t="s">
        <v>155</v>
      </c>
    </row>
    <row r="124" spans="1:6" ht="15.75" x14ac:dyDescent="0.25">
      <c r="A124" s="116"/>
      <c r="B124" s="118"/>
      <c r="C124" s="107"/>
      <c r="D124" s="4" t="s">
        <v>52</v>
      </c>
      <c r="E124" s="5">
        <v>0</v>
      </c>
      <c r="F124" s="123"/>
    </row>
    <row r="125" spans="1:6" ht="15.75" x14ac:dyDescent="0.25">
      <c r="A125" s="5"/>
      <c r="B125" s="5" t="s">
        <v>184</v>
      </c>
      <c r="C125" s="5"/>
      <c r="D125" s="4"/>
      <c r="E125" s="5">
        <f>E123+E121+E119+E117</f>
        <v>100</v>
      </c>
      <c r="F125" s="5"/>
    </row>
    <row r="126" spans="1:6" ht="15.75" x14ac:dyDescent="0.25">
      <c r="A126" s="10"/>
      <c r="B126" s="10"/>
      <c r="C126" s="10"/>
      <c r="D126" s="8"/>
      <c r="E126" s="10"/>
      <c r="F126" s="10"/>
    </row>
    <row r="127" spans="1:6" ht="15.75" x14ac:dyDescent="0.25">
      <c r="A127" s="10"/>
      <c r="B127" s="10" t="s">
        <v>488</v>
      </c>
      <c r="C127" s="10"/>
      <c r="D127" s="8"/>
      <c r="E127" s="10"/>
      <c r="F127" s="10" t="s">
        <v>489</v>
      </c>
    </row>
    <row r="128" spans="1:6" ht="15.75" x14ac:dyDescent="0.25">
      <c r="A128" s="10"/>
      <c r="B128" s="10"/>
      <c r="C128" s="10"/>
      <c r="D128" s="8"/>
      <c r="E128" s="10"/>
      <c r="F128" s="10"/>
    </row>
    <row r="129" spans="1:6" ht="31.5" x14ac:dyDescent="0.25">
      <c r="A129" s="5" t="s">
        <v>1</v>
      </c>
      <c r="B129" s="37" t="s">
        <v>215</v>
      </c>
      <c r="C129" s="5" t="s">
        <v>317</v>
      </c>
      <c r="D129" s="5" t="s">
        <v>2</v>
      </c>
      <c r="E129" s="5" t="s">
        <v>3</v>
      </c>
      <c r="F129" s="5" t="s">
        <v>32</v>
      </c>
    </row>
    <row r="130" spans="1:6" ht="41.25" customHeight="1" x14ac:dyDescent="0.25">
      <c r="A130" s="114">
        <v>1</v>
      </c>
      <c r="B130" s="117" t="s">
        <v>276</v>
      </c>
      <c r="C130" s="169" t="s">
        <v>467</v>
      </c>
      <c r="D130" s="4" t="s">
        <v>10</v>
      </c>
      <c r="E130" s="5">
        <v>25</v>
      </c>
      <c r="F130" s="123" t="s">
        <v>155</v>
      </c>
    </row>
    <row r="131" spans="1:6" ht="41.25" customHeight="1" x14ac:dyDescent="0.25">
      <c r="A131" s="116"/>
      <c r="B131" s="118"/>
      <c r="C131" s="171"/>
      <c r="D131" s="4" t="s">
        <v>52</v>
      </c>
      <c r="E131" s="5">
        <v>0</v>
      </c>
      <c r="F131" s="123"/>
    </row>
    <row r="132" spans="1:6" ht="35.25" customHeight="1" x14ac:dyDescent="0.25">
      <c r="A132" s="196">
        <v>2</v>
      </c>
      <c r="B132" s="199" t="s">
        <v>277</v>
      </c>
      <c r="C132" s="169" t="s">
        <v>468</v>
      </c>
      <c r="D132" s="4" t="s">
        <v>10</v>
      </c>
      <c r="E132" s="5">
        <v>25</v>
      </c>
      <c r="F132" s="123" t="s">
        <v>155</v>
      </c>
    </row>
    <row r="133" spans="1:6" ht="40.5" customHeight="1" x14ac:dyDescent="0.25">
      <c r="A133" s="198"/>
      <c r="B133" s="200"/>
      <c r="C133" s="171"/>
      <c r="D133" s="4" t="s">
        <v>52</v>
      </c>
      <c r="E133" s="5">
        <v>0</v>
      </c>
      <c r="F133" s="123"/>
    </row>
    <row r="134" spans="1:6" ht="15.75" x14ac:dyDescent="0.25">
      <c r="A134" s="5"/>
      <c r="B134" s="5" t="s">
        <v>184</v>
      </c>
      <c r="C134" s="5"/>
      <c r="D134" s="4"/>
      <c r="E134" s="5">
        <f>E132+E130</f>
        <v>50</v>
      </c>
      <c r="F134" s="5"/>
    </row>
    <row r="136" spans="1:6" ht="47.25" x14ac:dyDescent="0.25">
      <c r="A136" s="5" t="s">
        <v>1</v>
      </c>
      <c r="B136" s="37" t="s">
        <v>513</v>
      </c>
      <c r="C136" s="5" t="s">
        <v>317</v>
      </c>
      <c r="D136" s="5" t="s">
        <v>2</v>
      </c>
      <c r="E136" s="5" t="s">
        <v>3</v>
      </c>
      <c r="F136" s="5" t="s">
        <v>32</v>
      </c>
    </row>
    <row r="137" spans="1:6" ht="15.75" x14ac:dyDescent="0.25">
      <c r="A137" s="114">
        <v>1</v>
      </c>
      <c r="B137" s="117" t="s">
        <v>514</v>
      </c>
      <c r="C137" s="169" t="s">
        <v>470</v>
      </c>
      <c r="D137" s="4" t="s">
        <v>10</v>
      </c>
      <c r="E137" s="5">
        <v>50</v>
      </c>
      <c r="F137" s="123" t="s">
        <v>155</v>
      </c>
    </row>
    <row r="138" spans="1:6" ht="80.25" customHeight="1" x14ac:dyDescent="0.25">
      <c r="A138" s="116"/>
      <c r="B138" s="118"/>
      <c r="C138" s="171"/>
      <c r="D138" s="4" t="s">
        <v>52</v>
      </c>
      <c r="E138" s="5">
        <v>0</v>
      </c>
      <c r="F138" s="123"/>
    </row>
    <row r="139" spans="1:6" ht="15.75" x14ac:dyDescent="0.25">
      <c r="A139" s="114">
        <v>2</v>
      </c>
      <c r="B139" s="117" t="s">
        <v>172</v>
      </c>
      <c r="C139" s="106" t="s">
        <v>454</v>
      </c>
      <c r="D139" s="4" t="s">
        <v>10</v>
      </c>
      <c r="E139" s="5">
        <v>50</v>
      </c>
      <c r="F139" s="123" t="s">
        <v>155</v>
      </c>
    </row>
    <row r="140" spans="1:6" ht="44.25" customHeight="1" x14ac:dyDescent="0.25">
      <c r="A140" s="116"/>
      <c r="B140" s="118"/>
      <c r="C140" s="107"/>
      <c r="D140" s="4" t="s">
        <v>52</v>
      </c>
      <c r="E140" s="5">
        <v>0</v>
      </c>
      <c r="F140" s="123"/>
    </row>
    <row r="141" spans="1:6" ht="15.75" x14ac:dyDescent="0.25">
      <c r="A141" s="5"/>
      <c r="B141" s="5" t="s">
        <v>184</v>
      </c>
      <c r="C141" s="5"/>
      <c r="D141" s="4"/>
      <c r="E141" s="5">
        <v>100</v>
      </c>
      <c r="F141" s="5"/>
    </row>
    <row r="142" spans="1:6" ht="13.5" customHeight="1" x14ac:dyDescent="0.25"/>
    <row r="143" spans="1:6" ht="15.75" x14ac:dyDescent="0.25">
      <c r="A143" s="3"/>
      <c r="B143" s="10" t="s">
        <v>480</v>
      </c>
      <c r="C143" s="8"/>
      <c r="D143" s="10"/>
      <c r="E143" s="163" t="s">
        <v>481</v>
      </c>
      <c r="F143" s="163"/>
    </row>
    <row r="145" spans="1:6" ht="31.5" x14ac:dyDescent="0.25">
      <c r="A145" s="5" t="s">
        <v>1</v>
      </c>
      <c r="B145" s="37" t="s">
        <v>515</v>
      </c>
      <c r="C145" s="5" t="s">
        <v>317</v>
      </c>
      <c r="D145" s="5" t="s">
        <v>2</v>
      </c>
      <c r="E145" s="5" t="s">
        <v>3</v>
      </c>
      <c r="F145" s="5" t="s">
        <v>32</v>
      </c>
    </row>
    <row r="146" spans="1:6" ht="15.75" x14ac:dyDescent="0.25">
      <c r="A146" s="114">
        <v>1</v>
      </c>
      <c r="B146" s="117" t="s">
        <v>516</v>
      </c>
      <c r="C146" s="169" t="s">
        <v>517</v>
      </c>
      <c r="D146" s="4" t="s">
        <v>10</v>
      </c>
      <c r="E146" s="5">
        <v>25</v>
      </c>
      <c r="F146" s="123" t="s">
        <v>155</v>
      </c>
    </row>
    <row r="147" spans="1:6" ht="47.25" customHeight="1" x14ac:dyDescent="0.25">
      <c r="A147" s="116"/>
      <c r="B147" s="118"/>
      <c r="C147" s="171"/>
      <c r="D147" s="4" t="s">
        <v>52</v>
      </c>
      <c r="E147" s="5">
        <v>0</v>
      </c>
      <c r="F147" s="123"/>
    </row>
    <row r="148" spans="1:6" ht="15.75" x14ac:dyDescent="0.25">
      <c r="A148" s="196">
        <v>2</v>
      </c>
      <c r="B148" s="199" t="s">
        <v>518</v>
      </c>
      <c r="C148" s="169" t="s">
        <v>468</v>
      </c>
      <c r="D148" s="4" t="s">
        <v>10</v>
      </c>
      <c r="E148" s="5">
        <v>25</v>
      </c>
      <c r="F148" s="123" t="s">
        <v>155</v>
      </c>
    </row>
    <row r="149" spans="1:6" ht="45" customHeight="1" x14ac:dyDescent="0.25">
      <c r="A149" s="198"/>
      <c r="B149" s="200"/>
      <c r="C149" s="171"/>
      <c r="D149" s="4" t="s">
        <v>52</v>
      </c>
      <c r="E149" s="5">
        <v>0</v>
      </c>
      <c r="F149" s="123"/>
    </row>
    <row r="150" spans="1:6" ht="15.75" x14ac:dyDescent="0.25">
      <c r="A150" s="5"/>
      <c r="B150" s="5" t="s">
        <v>184</v>
      </c>
      <c r="C150" s="5"/>
      <c r="D150" s="4"/>
      <c r="E150" s="5">
        <f>E148+E146</f>
        <v>50</v>
      </c>
      <c r="F150" s="5"/>
    </row>
    <row r="153" spans="1:6" x14ac:dyDescent="0.25">
      <c r="B153" t="s">
        <v>519</v>
      </c>
      <c r="F153" t="s">
        <v>520</v>
      </c>
    </row>
    <row r="155" spans="1:6" ht="15.75" x14ac:dyDescent="0.25">
      <c r="A155" s="13" t="s">
        <v>185</v>
      </c>
    </row>
    <row r="156" spans="1:6" ht="15.75" x14ac:dyDescent="0.25">
      <c r="A156" s="28" t="s">
        <v>576</v>
      </c>
    </row>
    <row r="157" spans="1:6" ht="15.75" x14ac:dyDescent="0.25">
      <c r="A157" s="28"/>
    </row>
    <row r="158" spans="1:6" ht="31.5" x14ac:dyDescent="0.25">
      <c r="A158" s="5" t="s">
        <v>1</v>
      </c>
      <c r="B158" s="37" t="s">
        <v>573</v>
      </c>
      <c r="C158" s="5" t="s">
        <v>317</v>
      </c>
      <c r="D158" s="5" t="s">
        <v>2</v>
      </c>
      <c r="E158" s="5" t="s">
        <v>3</v>
      </c>
      <c r="F158" s="5" t="s">
        <v>32</v>
      </c>
    </row>
    <row r="159" spans="1:6" ht="33" customHeight="1" x14ac:dyDescent="0.25">
      <c r="A159" s="123">
        <v>1</v>
      </c>
      <c r="B159" s="119" t="s">
        <v>575</v>
      </c>
      <c r="C159" s="106" t="s">
        <v>580</v>
      </c>
      <c r="D159" s="4" t="s">
        <v>10</v>
      </c>
      <c r="E159" s="5">
        <v>50</v>
      </c>
      <c r="F159" s="123" t="s">
        <v>155</v>
      </c>
    </row>
    <row r="160" spans="1:6" ht="66" customHeight="1" x14ac:dyDescent="0.25">
      <c r="A160" s="123"/>
      <c r="B160" s="119"/>
      <c r="C160" s="107"/>
      <c r="D160" s="4" t="s">
        <v>52</v>
      </c>
      <c r="E160" s="5">
        <v>0</v>
      </c>
      <c r="F160" s="123"/>
    </row>
    <row r="161" spans="1:6" ht="76.5" customHeight="1" x14ac:dyDescent="0.25">
      <c r="A161" s="134">
        <v>2</v>
      </c>
      <c r="B161" s="206" t="s">
        <v>574</v>
      </c>
      <c r="C161" s="106" t="s">
        <v>580</v>
      </c>
      <c r="D161" s="4" t="s">
        <v>10</v>
      </c>
      <c r="E161" s="5">
        <v>50</v>
      </c>
      <c r="F161" s="123" t="s">
        <v>155</v>
      </c>
    </row>
    <row r="162" spans="1:6" ht="84" customHeight="1" x14ac:dyDescent="0.25">
      <c r="A162" s="134"/>
      <c r="B162" s="206"/>
      <c r="C162" s="107"/>
      <c r="D162" s="4" t="s">
        <v>52</v>
      </c>
      <c r="E162" s="5">
        <v>0</v>
      </c>
      <c r="F162" s="123"/>
    </row>
    <row r="163" spans="1:6" ht="15.75" x14ac:dyDescent="0.25">
      <c r="A163" s="5"/>
      <c r="B163" s="5" t="s">
        <v>184</v>
      </c>
      <c r="C163" s="5"/>
      <c r="D163" s="4"/>
      <c r="E163" s="5">
        <f>E161+E159</f>
        <v>100</v>
      </c>
      <c r="F163" s="5"/>
    </row>
    <row r="165" spans="1:6" ht="15.75" x14ac:dyDescent="0.25">
      <c r="B165" s="10" t="s">
        <v>480</v>
      </c>
      <c r="C165" s="8"/>
      <c r="D165" s="10"/>
      <c r="E165" s="163" t="s">
        <v>481</v>
      </c>
      <c r="F165" s="163"/>
    </row>
    <row r="168" spans="1:6" ht="15.75" x14ac:dyDescent="0.25">
      <c r="A168" s="13" t="s">
        <v>185</v>
      </c>
    </row>
    <row r="169" spans="1:6" ht="15.75" x14ac:dyDescent="0.25">
      <c r="A169" s="28" t="s">
        <v>576</v>
      </c>
    </row>
    <row r="170" spans="1:6" ht="15.75" x14ac:dyDescent="0.25">
      <c r="A170" s="28"/>
    </row>
    <row r="171" spans="1:6" ht="31.5" x14ac:dyDescent="0.25">
      <c r="A171" s="5" t="s">
        <v>1</v>
      </c>
      <c r="B171" s="37" t="s">
        <v>583</v>
      </c>
      <c r="C171" s="5" t="s">
        <v>317</v>
      </c>
      <c r="D171" s="5" t="s">
        <v>2</v>
      </c>
      <c r="E171" s="5" t="s">
        <v>3</v>
      </c>
      <c r="F171" s="5" t="s">
        <v>32</v>
      </c>
    </row>
    <row r="172" spans="1:6" ht="60.75" customHeight="1" x14ac:dyDescent="0.25">
      <c r="A172" s="123">
        <v>1</v>
      </c>
      <c r="B172" s="119" t="s">
        <v>585</v>
      </c>
      <c r="C172" s="106" t="s">
        <v>580</v>
      </c>
      <c r="D172" s="4" t="s">
        <v>10</v>
      </c>
      <c r="E172" s="5">
        <v>50</v>
      </c>
      <c r="F172" s="123" t="s">
        <v>155</v>
      </c>
    </row>
    <row r="173" spans="1:6" ht="123" customHeight="1" x14ac:dyDescent="0.25">
      <c r="A173" s="123"/>
      <c r="B173" s="119"/>
      <c r="C173" s="107"/>
      <c r="D173" s="4" t="s">
        <v>52</v>
      </c>
      <c r="E173" s="5">
        <v>0</v>
      </c>
      <c r="F173" s="123"/>
    </row>
    <row r="174" spans="1:6" ht="28.5" customHeight="1" x14ac:dyDescent="0.25">
      <c r="A174" s="134">
        <v>2</v>
      </c>
      <c r="B174" s="119" t="s">
        <v>584</v>
      </c>
      <c r="C174" s="106" t="s">
        <v>454</v>
      </c>
      <c r="D174" s="4" t="s">
        <v>10</v>
      </c>
      <c r="E174" s="5">
        <v>50</v>
      </c>
      <c r="F174" s="123" t="s">
        <v>155</v>
      </c>
    </row>
    <row r="175" spans="1:6" ht="35.25" customHeight="1" x14ac:dyDescent="0.25">
      <c r="A175" s="134"/>
      <c r="B175" s="119"/>
      <c r="C175" s="107"/>
      <c r="D175" s="4" t="s">
        <v>52</v>
      </c>
      <c r="E175" s="5">
        <v>0</v>
      </c>
      <c r="F175" s="123"/>
    </row>
    <row r="176" spans="1:6" ht="15.75" x14ac:dyDescent="0.25">
      <c r="A176" s="5"/>
      <c r="B176" s="5" t="s">
        <v>184</v>
      </c>
      <c r="C176" s="5"/>
      <c r="D176" s="4"/>
      <c r="E176" s="5">
        <f>E174+E172</f>
        <v>100</v>
      </c>
      <c r="F176" s="5"/>
    </row>
    <row r="178" spans="2:6" ht="15.75" x14ac:dyDescent="0.25">
      <c r="B178" s="10" t="s">
        <v>480</v>
      </c>
      <c r="C178" s="8"/>
      <c r="D178" s="10"/>
      <c r="E178" s="163" t="s">
        <v>481</v>
      </c>
      <c r="F178" s="163"/>
    </row>
    <row r="181" spans="2:6" ht="15.75" x14ac:dyDescent="0.25">
      <c r="B181" s="33"/>
    </row>
  </sheetData>
  <mergeCells count="168">
    <mergeCell ref="A159:A160"/>
    <mergeCell ref="B159:B160"/>
    <mergeCell ref="C159:C160"/>
    <mergeCell ref="F159:F160"/>
    <mergeCell ref="A161:A162"/>
    <mergeCell ref="B161:B162"/>
    <mergeCell ref="C161:C162"/>
    <mergeCell ref="F161:F162"/>
    <mergeCell ref="E165:F165"/>
    <mergeCell ref="A119:A120"/>
    <mergeCell ref="B119:B120"/>
    <mergeCell ref="F119:F120"/>
    <mergeCell ref="A121:A122"/>
    <mergeCell ref="B121:B122"/>
    <mergeCell ref="F121:F122"/>
    <mergeCell ref="C119:C120"/>
    <mergeCell ref="C121:C122"/>
    <mergeCell ref="A132:A133"/>
    <mergeCell ref="A123:A124"/>
    <mergeCell ref="B123:B124"/>
    <mergeCell ref="F123:F124"/>
    <mergeCell ref="A130:A131"/>
    <mergeCell ref="B130:B131"/>
    <mergeCell ref="F130:F131"/>
    <mergeCell ref="B132:B133"/>
    <mergeCell ref="F132:F133"/>
    <mergeCell ref="C123:C124"/>
    <mergeCell ref="C130:C131"/>
    <mergeCell ref="C132:C133"/>
    <mergeCell ref="A110:A111"/>
    <mergeCell ref="B110:B111"/>
    <mergeCell ref="F110:F111"/>
    <mergeCell ref="C108:C109"/>
    <mergeCell ref="C110:C111"/>
    <mergeCell ref="A112:A113"/>
    <mergeCell ref="B112:B113"/>
    <mergeCell ref="F112:F113"/>
    <mergeCell ref="A117:A118"/>
    <mergeCell ref="B117:B118"/>
    <mergeCell ref="F117:F118"/>
    <mergeCell ref="C112:C113"/>
    <mergeCell ref="C117:C118"/>
    <mergeCell ref="A101:A102"/>
    <mergeCell ref="B101:B102"/>
    <mergeCell ref="F101:F102"/>
    <mergeCell ref="A103:A104"/>
    <mergeCell ref="B103:B104"/>
    <mergeCell ref="F103:F104"/>
    <mergeCell ref="C101:C102"/>
    <mergeCell ref="C103:C104"/>
    <mergeCell ref="A108:A109"/>
    <mergeCell ref="B108:B109"/>
    <mergeCell ref="F108:F109"/>
    <mergeCell ref="A73:A74"/>
    <mergeCell ref="B73:B74"/>
    <mergeCell ref="F73:F74"/>
    <mergeCell ref="C71:C72"/>
    <mergeCell ref="C73:C74"/>
    <mergeCell ref="A90:A91"/>
    <mergeCell ref="B90:B91"/>
    <mergeCell ref="F90:F91"/>
    <mergeCell ref="A99:A100"/>
    <mergeCell ref="B99:B100"/>
    <mergeCell ref="F99:F100"/>
    <mergeCell ref="C90:C91"/>
    <mergeCell ref="C99:C100"/>
    <mergeCell ref="A79:A80"/>
    <mergeCell ref="B79:B80"/>
    <mergeCell ref="C79:C80"/>
    <mergeCell ref="F79:F80"/>
    <mergeCell ref="A81:A82"/>
    <mergeCell ref="B81:B82"/>
    <mergeCell ref="C81:C82"/>
    <mergeCell ref="F81:F82"/>
    <mergeCell ref="A64:A65"/>
    <mergeCell ref="B64:B65"/>
    <mergeCell ref="F64:F65"/>
    <mergeCell ref="A66:A67"/>
    <mergeCell ref="B66:B67"/>
    <mergeCell ref="F66:F67"/>
    <mergeCell ref="C64:C65"/>
    <mergeCell ref="C66:C67"/>
    <mergeCell ref="A71:A72"/>
    <mergeCell ref="B71:B72"/>
    <mergeCell ref="F71:F72"/>
    <mergeCell ref="A52:A53"/>
    <mergeCell ref="B52:B53"/>
    <mergeCell ref="F52:F53"/>
    <mergeCell ref="C47:C48"/>
    <mergeCell ref="C52:C53"/>
    <mergeCell ref="A57:A58"/>
    <mergeCell ref="B57:B58"/>
    <mergeCell ref="F57:F58"/>
    <mergeCell ref="A62:A63"/>
    <mergeCell ref="B62:B63"/>
    <mergeCell ref="F62:F63"/>
    <mergeCell ref="C57:C58"/>
    <mergeCell ref="C62:C63"/>
    <mergeCell ref="A40:A41"/>
    <mergeCell ref="B40:B41"/>
    <mergeCell ref="F40:F41"/>
    <mergeCell ref="A45:A46"/>
    <mergeCell ref="B45:B46"/>
    <mergeCell ref="F45:F46"/>
    <mergeCell ref="C40:C41"/>
    <mergeCell ref="C45:C46"/>
    <mergeCell ref="A47:A48"/>
    <mergeCell ref="B47:B48"/>
    <mergeCell ref="F47:F48"/>
    <mergeCell ref="A31:A32"/>
    <mergeCell ref="B31:B32"/>
    <mergeCell ref="F31:F32"/>
    <mergeCell ref="C26:C27"/>
    <mergeCell ref="C31:C32"/>
    <mergeCell ref="A33:A34"/>
    <mergeCell ref="B33:B34"/>
    <mergeCell ref="F33:F34"/>
    <mergeCell ref="A38:A39"/>
    <mergeCell ref="B38:B39"/>
    <mergeCell ref="F38:F39"/>
    <mergeCell ref="C33:C34"/>
    <mergeCell ref="C38:C39"/>
    <mergeCell ref="A19:A20"/>
    <mergeCell ref="B19:B20"/>
    <mergeCell ref="F19:F20"/>
    <mergeCell ref="A24:A25"/>
    <mergeCell ref="B24:B25"/>
    <mergeCell ref="F24:F25"/>
    <mergeCell ref="C19:C20"/>
    <mergeCell ref="C24:C25"/>
    <mergeCell ref="A26:A27"/>
    <mergeCell ref="B26:B27"/>
    <mergeCell ref="F26:F27"/>
    <mergeCell ref="D2:F5"/>
    <mergeCell ref="A9:A10"/>
    <mergeCell ref="B9:B10"/>
    <mergeCell ref="F9:F10"/>
    <mergeCell ref="A14:A15"/>
    <mergeCell ref="B14:B15"/>
    <mergeCell ref="F14:F15"/>
    <mergeCell ref="C9:C10"/>
    <mergeCell ref="C14:C15"/>
    <mergeCell ref="A148:A149"/>
    <mergeCell ref="B148:B149"/>
    <mergeCell ref="C148:C149"/>
    <mergeCell ref="F148:F149"/>
    <mergeCell ref="A137:A138"/>
    <mergeCell ref="B137:B138"/>
    <mergeCell ref="C137:C138"/>
    <mergeCell ref="F137:F138"/>
    <mergeCell ref="A139:A140"/>
    <mergeCell ref="B139:B140"/>
    <mergeCell ref="C139:C140"/>
    <mergeCell ref="F139:F140"/>
    <mergeCell ref="A146:A147"/>
    <mergeCell ref="B146:B147"/>
    <mergeCell ref="C146:C147"/>
    <mergeCell ref="F146:F147"/>
    <mergeCell ref="E143:F143"/>
    <mergeCell ref="A172:A173"/>
    <mergeCell ref="B172:B173"/>
    <mergeCell ref="C172:C173"/>
    <mergeCell ref="F172:F173"/>
    <mergeCell ref="A174:A175"/>
    <mergeCell ref="B174:B175"/>
    <mergeCell ref="C174:C175"/>
    <mergeCell ref="F174:F175"/>
    <mergeCell ref="E178:F178"/>
  </mergeCells>
  <pageMargins left="0.25" right="0.25" top="0.75" bottom="0.75" header="0.3" footer="0.3"/>
  <pageSetup paperSize="9" scale="66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9C695-F531-4DF8-8EE3-BA175F65106F}">
  <sheetPr>
    <pageSetUpPr fitToPage="1"/>
  </sheetPr>
  <dimension ref="A2:G13"/>
  <sheetViews>
    <sheetView workbookViewId="0">
      <selection activeCell="A10" sqref="A10:F13"/>
    </sheetView>
  </sheetViews>
  <sheetFormatPr defaultRowHeight="15" x14ac:dyDescent="0.25"/>
  <cols>
    <col min="2" max="2" width="27.28515625" customWidth="1"/>
    <col min="3" max="3" width="21" customWidth="1"/>
    <col min="4" max="4" width="17" customWidth="1"/>
    <col min="5" max="5" width="13.140625" customWidth="1"/>
    <col min="6" max="6" width="14.140625" customWidth="1"/>
  </cols>
  <sheetData>
    <row r="2" spans="1:7" ht="15.75" x14ac:dyDescent="0.25">
      <c r="E2" s="3" t="s">
        <v>578</v>
      </c>
    </row>
    <row r="3" spans="1:7" x14ac:dyDescent="0.25">
      <c r="D3" s="157" t="s">
        <v>79</v>
      </c>
      <c r="E3" s="157"/>
      <c r="F3" s="157"/>
      <c r="G3" s="157"/>
    </row>
    <row r="4" spans="1:7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x14ac:dyDescent="0.25">
      <c r="D6" s="157"/>
      <c r="E6" s="157"/>
      <c r="F6" s="157"/>
      <c r="G6" s="157"/>
    </row>
    <row r="7" spans="1:7" ht="15.75" x14ac:dyDescent="0.25">
      <c r="A7" s="13" t="s">
        <v>185</v>
      </c>
      <c r="D7" s="13"/>
      <c r="E7" s="13"/>
      <c r="F7" s="13"/>
      <c r="G7" s="13"/>
    </row>
    <row r="8" spans="1:7" ht="15.75" x14ac:dyDescent="0.25">
      <c r="A8" s="28" t="s">
        <v>218</v>
      </c>
      <c r="B8" s="13"/>
      <c r="C8" s="13"/>
      <c r="D8" s="13"/>
      <c r="E8" s="13"/>
      <c r="F8" s="13"/>
      <c r="G8" s="13"/>
    </row>
    <row r="10" spans="1:7" ht="73.5" customHeight="1" x14ac:dyDescent="0.25">
      <c r="A10" s="5" t="s">
        <v>1</v>
      </c>
      <c r="B10" s="27" t="s">
        <v>579</v>
      </c>
      <c r="C10" s="5" t="s">
        <v>317</v>
      </c>
      <c r="D10" s="5" t="s">
        <v>2</v>
      </c>
      <c r="E10" s="5" t="s">
        <v>3</v>
      </c>
      <c r="F10" s="5" t="s">
        <v>32</v>
      </c>
    </row>
    <row r="11" spans="1:7" ht="53.25" customHeight="1" x14ac:dyDescent="0.25">
      <c r="A11" s="114">
        <v>1</v>
      </c>
      <c r="B11" s="114" t="s">
        <v>581</v>
      </c>
      <c r="C11" s="106" t="s">
        <v>582</v>
      </c>
      <c r="D11" s="4" t="s">
        <v>10</v>
      </c>
      <c r="E11" s="5">
        <v>100</v>
      </c>
      <c r="F11" s="123" t="s">
        <v>222</v>
      </c>
    </row>
    <row r="12" spans="1:7" ht="58.5" customHeight="1" x14ac:dyDescent="0.25">
      <c r="A12" s="116"/>
      <c r="B12" s="116"/>
      <c r="C12" s="107"/>
      <c r="D12" s="4" t="s">
        <v>52</v>
      </c>
      <c r="E12" s="5">
        <v>0</v>
      </c>
      <c r="F12" s="123"/>
    </row>
    <row r="13" spans="1:7" ht="33" customHeight="1" x14ac:dyDescent="0.25">
      <c r="A13" s="5"/>
      <c r="B13" s="5" t="s">
        <v>184</v>
      </c>
      <c r="C13" s="5"/>
      <c r="D13" s="4"/>
      <c r="E13" s="5">
        <f>E11</f>
        <v>100</v>
      </c>
      <c r="F13" s="5"/>
    </row>
  </sheetData>
  <mergeCells count="5">
    <mergeCell ref="D3:G6"/>
    <mergeCell ref="A11:A12"/>
    <mergeCell ref="B11:B12"/>
    <mergeCell ref="C11:C12"/>
    <mergeCell ref="F11:F12"/>
  </mergeCells>
  <pageMargins left="0.7" right="0.7" top="0.75" bottom="0.75" header="0.3" footer="0.3"/>
  <pageSetup paperSize="9" scale="78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2:G22"/>
  <sheetViews>
    <sheetView workbookViewId="0">
      <selection activeCell="A10" sqref="A10:F15"/>
    </sheetView>
  </sheetViews>
  <sheetFormatPr defaultRowHeight="15" x14ac:dyDescent="0.25"/>
  <cols>
    <col min="1" max="1" width="5.5703125" customWidth="1"/>
    <col min="2" max="2" width="41.5703125" customWidth="1"/>
    <col min="3" max="3" width="32.28515625" customWidth="1"/>
    <col min="4" max="4" width="15.42578125" customWidth="1"/>
    <col min="5" max="5" width="13.28515625" customWidth="1"/>
    <col min="6" max="6" width="20.140625" customWidth="1"/>
  </cols>
  <sheetData>
    <row r="2" spans="1:7" ht="15.75" x14ac:dyDescent="0.25">
      <c r="E2" s="3" t="s">
        <v>219</v>
      </c>
    </row>
    <row r="3" spans="1:7" x14ac:dyDescent="0.25">
      <c r="D3" s="157" t="s">
        <v>79</v>
      </c>
      <c r="E3" s="157"/>
      <c r="F3" s="157"/>
      <c r="G3" s="157"/>
    </row>
    <row r="4" spans="1:7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x14ac:dyDescent="0.25">
      <c r="D6" s="157"/>
      <c r="E6" s="157"/>
      <c r="F6" s="157"/>
      <c r="G6" s="157"/>
    </row>
    <row r="7" spans="1:7" ht="15.75" x14ac:dyDescent="0.25">
      <c r="A7" s="13" t="s">
        <v>185</v>
      </c>
      <c r="D7" s="13"/>
      <c r="E7" s="13"/>
      <c r="F7" s="13"/>
      <c r="G7" s="13"/>
    </row>
    <row r="8" spans="1:7" ht="15.75" x14ac:dyDescent="0.25">
      <c r="A8" s="28" t="s">
        <v>218</v>
      </c>
      <c r="B8" s="13"/>
      <c r="C8" s="13"/>
      <c r="D8" s="13"/>
      <c r="E8" s="13"/>
      <c r="F8" s="13"/>
      <c r="G8" s="13"/>
    </row>
    <row r="10" spans="1:7" ht="119.25" customHeight="1" x14ac:dyDescent="0.25">
      <c r="A10" s="5" t="s">
        <v>1</v>
      </c>
      <c r="B10" s="27" t="s">
        <v>220</v>
      </c>
      <c r="C10" s="5" t="s">
        <v>317</v>
      </c>
      <c r="D10" s="5" t="s">
        <v>2</v>
      </c>
      <c r="E10" s="5" t="s">
        <v>3</v>
      </c>
      <c r="F10" s="5" t="s">
        <v>32</v>
      </c>
    </row>
    <row r="11" spans="1:7" ht="26.25" customHeight="1" x14ac:dyDescent="0.25">
      <c r="A11" s="114">
        <v>1</v>
      </c>
      <c r="B11" s="114" t="s">
        <v>221</v>
      </c>
      <c r="C11" s="106" t="s">
        <v>319</v>
      </c>
      <c r="D11" s="4" t="s">
        <v>10</v>
      </c>
      <c r="E11" s="5">
        <v>50</v>
      </c>
      <c r="F11" s="123" t="s">
        <v>222</v>
      </c>
    </row>
    <row r="12" spans="1:7" ht="32.25" customHeight="1" x14ac:dyDescent="0.25">
      <c r="A12" s="116"/>
      <c r="B12" s="116"/>
      <c r="C12" s="107"/>
      <c r="D12" s="4" t="s">
        <v>52</v>
      </c>
      <c r="E12" s="5">
        <v>0</v>
      </c>
      <c r="F12" s="123"/>
    </row>
    <row r="13" spans="1:7" ht="15.75" x14ac:dyDescent="0.25">
      <c r="A13" s="114">
        <v>2</v>
      </c>
      <c r="B13" s="114" t="s">
        <v>223</v>
      </c>
      <c r="C13" s="106" t="s">
        <v>461</v>
      </c>
      <c r="D13" s="4" t="s">
        <v>10</v>
      </c>
      <c r="E13" s="5">
        <v>50</v>
      </c>
      <c r="F13" s="123" t="s">
        <v>222</v>
      </c>
    </row>
    <row r="14" spans="1:7" ht="31.5" x14ac:dyDescent="0.25">
      <c r="A14" s="116"/>
      <c r="B14" s="116"/>
      <c r="C14" s="107"/>
      <c r="D14" s="4" t="s">
        <v>52</v>
      </c>
      <c r="E14" s="5">
        <v>0</v>
      </c>
      <c r="F14" s="123"/>
    </row>
    <row r="15" spans="1:7" ht="31.5" x14ac:dyDescent="0.25">
      <c r="A15" s="5"/>
      <c r="B15" s="5" t="s">
        <v>184</v>
      </c>
      <c r="C15" s="5"/>
      <c r="D15" s="4"/>
      <c r="E15" s="5">
        <f>E13+E11</f>
        <v>100</v>
      </c>
      <c r="F15" s="5"/>
    </row>
    <row r="17" spans="1:6" ht="126" x14ac:dyDescent="0.25">
      <c r="A17" s="5" t="s">
        <v>1</v>
      </c>
      <c r="B17" s="27" t="s">
        <v>224</v>
      </c>
      <c r="C17" s="5" t="s">
        <v>317</v>
      </c>
      <c r="D17" s="5" t="s">
        <v>2</v>
      </c>
      <c r="E17" s="5" t="s">
        <v>3</v>
      </c>
      <c r="F17" s="5" t="s">
        <v>32</v>
      </c>
    </row>
    <row r="18" spans="1:6" ht="15.75" x14ac:dyDescent="0.25">
      <c r="A18" s="114">
        <v>1</v>
      </c>
      <c r="B18" s="114" t="s">
        <v>221</v>
      </c>
      <c r="C18" s="106" t="s">
        <v>319</v>
      </c>
      <c r="D18" s="4" t="s">
        <v>10</v>
      </c>
      <c r="E18" s="5">
        <v>50</v>
      </c>
      <c r="F18" s="123" t="s">
        <v>222</v>
      </c>
    </row>
    <row r="19" spans="1:6" ht="33.75" customHeight="1" x14ac:dyDescent="0.25">
      <c r="A19" s="116"/>
      <c r="B19" s="116"/>
      <c r="C19" s="107"/>
      <c r="D19" s="4" t="s">
        <v>52</v>
      </c>
      <c r="E19" s="5">
        <v>0</v>
      </c>
      <c r="F19" s="123"/>
    </row>
    <row r="20" spans="1:6" ht="15.75" x14ac:dyDescent="0.25">
      <c r="A20" s="114">
        <v>2</v>
      </c>
      <c r="B20" s="114" t="s">
        <v>225</v>
      </c>
      <c r="C20" s="106" t="s">
        <v>342</v>
      </c>
      <c r="D20" s="4" t="s">
        <v>10</v>
      </c>
      <c r="E20" s="5">
        <v>50</v>
      </c>
      <c r="F20" s="123" t="s">
        <v>222</v>
      </c>
    </row>
    <row r="21" spans="1:6" ht="31.5" x14ac:dyDescent="0.25">
      <c r="A21" s="116"/>
      <c r="B21" s="116"/>
      <c r="C21" s="107"/>
      <c r="D21" s="4" t="s">
        <v>52</v>
      </c>
      <c r="E21" s="5">
        <v>0</v>
      </c>
      <c r="F21" s="123"/>
    </row>
    <row r="22" spans="1:6" ht="26.25" customHeight="1" x14ac:dyDescent="0.25">
      <c r="A22" s="5"/>
      <c r="B22" s="5" t="s">
        <v>184</v>
      </c>
      <c r="C22" s="5"/>
      <c r="D22" s="4"/>
      <c r="E22" s="5">
        <f>E20+E18</f>
        <v>100</v>
      </c>
      <c r="F22" s="5"/>
    </row>
  </sheetData>
  <mergeCells count="17">
    <mergeCell ref="A18:A19"/>
    <mergeCell ref="B18:B19"/>
    <mergeCell ref="F18:F19"/>
    <mergeCell ref="A20:A21"/>
    <mergeCell ref="B20:B21"/>
    <mergeCell ref="F20:F21"/>
    <mergeCell ref="C18:C19"/>
    <mergeCell ref="C20:C21"/>
    <mergeCell ref="D3:G6"/>
    <mergeCell ref="A11:A12"/>
    <mergeCell ref="B11:B12"/>
    <mergeCell ref="F11:F12"/>
    <mergeCell ref="A13:A14"/>
    <mergeCell ref="B13:B14"/>
    <mergeCell ref="F13:F14"/>
    <mergeCell ref="C11:C12"/>
    <mergeCell ref="C13:C14"/>
  </mergeCells>
  <pageMargins left="0.70866141732283472" right="0.70866141732283472" top="0.35433070866141736" bottom="0.55118110236220474" header="0.31496062992125984" footer="0.31496062992125984"/>
  <pageSetup paperSize="9" scale="63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2:G14"/>
  <sheetViews>
    <sheetView workbookViewId="0">
      <selection activeCell="B12" sqref="B12:B13"/>
    </sheetView>
  </sheetViews>
  <sheetFormatPr defaultRowHeight="15" x14ac:dyDescent="0.25"/>
  <cols>
    <col min="1" max="1" width="5.5703125" customWidth="1"/>
    <col min="2" max="2" width="41.5703125" customWidth="1"/>
    <col min="3" max="3" width="23.5703125" customWidth="1"/>
    <col min="4" max="4" width="15.42578125" customWidth="1"/>
    <col min="5" max="5" width="13.28515625" customWidth="1"/>
    <col min="6" max="6" width="20.140625" customWidth="1"/>
  </cols>
  <sheetData>
    <row r="2" spans="1:7" ht="15.75" x14ac:dyDescent="0.25">
      <c r="E2" s="3" t="s">
        <v>226</v>
      </c>
    </row>
    <row r="3" spans="1:7" x14ac:dyDescent="0.25">
      <c r="D3" s="157" t="s">
        <v>79</v>
      </c>
      <c r="E3" s="157"/>
      <c r="F3" s="157"/>
      <c r="G3" s="157"/>
    </row>
    <row r="4" spans="1:7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ht="6.75" customHeight="1" x14ac:dyDescent="0.25">
      <c r="D6" s="157"/>
      <c r="E6" s="157"/>
      <c r="F6" s="157"/>
      <c r="G6" s="157"/>
    </row>
    <row r="7" spans="1:7" ht="15" customHeight="1" x14ac:dyDescent="0.25">
      <c r="A7" s="13" t="s">
        <v>185</v>
      </c>
      <c r="D7" s="46"/>
      <c r="E7" s="46"/>
      <c r="F7" s="46"/>
      <c r="G7" s="46"/>
    </row>
    <row r="8" spans="1:7" ht="15.75" x14ac:dyDescent="0.25">
      <c r="A8" s="28" t="s">
        <v>218</v>
      </c>
    </row>
    <row r="9" spans="1:7" ht="47.25" x14ac:dyDescent="0.25">
      <c r="A9" s="5" t="s">
        <v>1</v>
      </c>
      <c r="B9" s="27" t="s">
        <v>227</v>
      </c>
      <c r="C9" s="5" t="s">
        <v>317</v>
      </c>
      <c r="D9" s="5" t="s">
        <v>2</v>
      </c>
      <c r="E9" s="5" t="s">
        <v>3</v>
      </c>
      <c r="F9" s="5" t="s">
        <v>32</v>
      </c>
    </row>
    <row r="10" spans="1:7" ht="15.75" x14ac:dyDescent="0.25">
      <c r="A10" s="114">
        <v>1</v>
      </c>
      <c r="B10" s="114" t="s">
        <v>228</v>
      </c>
      <c r="C10" s="106" t="s">
        <v>454</v>
      </c>
      <c r="D10" s="4" t="s">
        <v>10</v>
      </c>
      <c r="E10" s="5">
        <v>50</v>
      </c>
      <c r="F10" s="123" t="s">
        <v>155</v>
      </c>
    </row>
    <row r="11" spans="1:7" ht="31.5" x14ac:dyDescent="0.25">
      <c r="A11" s="116"/>
      <c r="B11" s="116"/>
      <c r="C11" s="107"/>
      <c r="D11" s="4" t="s">
        <v>52</v>
      </c>
      <c r="E11" s="5">
        <v>0</v>
      </c>
      <c r="F11" s="123"/>
    </row>
    <row r="12" spans="1:7" ht="15.75" x14ac:dyDescent="0.25">
      <c r="A12" s="114">
        <v>2</v>
      </c>
      <c r="B12" s="114" t="s">
        <v>229</v>
      </c>
      <c r="C12" s="106" t="s">
        <v>454</v>
      </c>
      <c r="D12" s="4" t="s">
        <v>10</v>
      </c>
      <c r="E12" s="5">
        <v>50</v>
      </c>
      <c r="F12" s="123" t="s">
        <v>155</v>
      </c>
    </row>
    <row r="13" spans="1:7" ht="31.5" x14ac:dyDescent="0.25">
      <c r="A13" s="116"/>
      <c r="B13" s="116"/>
      <c r="C13" s="107"/>
      <c r="D13" s="4" t="s">
        <v>52</v>
      </c>
      <c r="E13" s="5">
        <v>0</v>
      </c>
      <c r="F13" s="123"/>
    </row>
    <row r="14" spans="1:7" ht="20.25" customHeight="1" x14ac:dyDescent="0.25">
      <c r="A14" s="5"/>
      <c r="B14" s="5" t="s">
        <v>184</v>
      </c>
      <c r="C14" s="5"/>
      <c r="D14" s="4"/>
      <c r="E14" s="5">
        <f>E12+E10</f>
        <v>100</v>
      </c>
      <c r="F14" s="5"/>
    </row>
  </sheetData>
  <mergeCells count="9">
    <mergeCell ref="D3:G6"/>
    <mergeCell ref="A10:A11"/>
    <mergeCell ref="B10:B11"/>
    <mergeCell ref="F10:F11"/>
    <mergeCell ref="A12:A13"/>
    <mergeCell ref="B12:B13"/>
    <mergeCell ref="F12:F13"/>
    <mergeCell ref="C10:C11"/>
    <mergeCell ref="C12:C13"/>
  </mergeCells>
  <pageMargins left="0.70866141732283472" right="0.70866141732283472" top="0.35433070866141736" bottom="0.55118110236220474" header="0.31496062992125984" footer="0.31496062992125984"/>
  <pageSetup paperSize="9" scale="67" fitToHeight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E38"/>
  <sheetViews>
    <sheetView topLeftCell="A33" workbookViewId="0">
      <selection activeCell="I13" sqref="I13"/>
    </sheetView>
  </sheetViews>
  <sheetFormatPr defaultRowHeight="15" x14ac:dyDescent="0.25"/>
  <cols>
    <col min="1" max="1" width="6.28515625" customWidth="1"/>
    <col min="2" max="2" width="47.140625" customWidth="1"/>
    <col min="3" max="3" width="14.85546875" customWidth="1"/>
    <col min="5" max="5" width="14.7109375" customWidth="1"/>
  </cols>
  <sheetData>
    <row r="1" spans="1:5" ht="15.75" x14ac:dyDescent="0.25">
      <c r="D1" s="3" t="s">
        <v>100</v>
      </c>
    </row>
    <row r="2" spans="1:5" ht="15" customHeight="1" x14ac:dyDescent="0.25">
      <c r="C2" s="157" t="s">
        <v>79</v>
      </c>
      <c r="D2" s="157"/>
      <c r="E2" s="157"/>
    </row>
    <row r="3" spans="1:5" x14ac:dyDescent="0.25">
      <c r="C3" s="157"/>
      <c r="D3" s="157"/>
      <c r="E3" s="157"/>
    </row>
    <row r="4" spans="1:5" x14ac:dyDescent="0.25">
      <c r="C4" s="157"/>
      <c r="D4" s="157"/>
      <c r="E4" s="157"/>
    </row>
    <row r="5" spans="1:5" x14ac:dyDescent="0.25">
      <c r="C5" s="157"/>
      <c r="D5" s="157"/>
      <c r="E5" s="157"/>
    </row>
    <row r="6" spans="1:5" ht="15.75" x14ac:dyDescent="0.25">
      <c r="A6" s="1"/>
    </row>
    <row r="7" spans="1:5" ht="35.25" customHeight="1" x14ac:dyDescent="0.25">
      <c r="A7" s="180" t="s">
        <v>101</v>
      </c>
      <c r="B7" s="180"/>
      <c r="C7" s="180"/>
      <c r="D7" s="180"/>
      <c r="E7" s="180"/>
    </row>
    <row r="8" spans="1:5" ht="15.75" x14ac:dyDescent="0.25">
      <c r="A8" s="1"/>
    </row>
    <row r="9" spans="1:5" ht="31.5" x14ac:dyDescent="0.25">
      <c r="A9" s="5" t="s">
        <v>1</v>
      </c>
      <c r="B9" s="5" t="s">
        <v>13</v>
      </c>
      <c r="C9" s="5" t="s">
        <v>2</v>
      </c>
      <c r="D9" s="5" t="s">
        <v>3</v>
      </c>
      <c r="E9" s="5" t="s">
        <v>32</v>
      </c>
    </row>
    <row r="10" spans="1:5" ht="36.75" customHeight="1" x14ac:dyDescent="0.25">
      <c r="A10" s="123">
        <v>1</v>
      </c>
      <c r="B10" s="125" t="s">
        <v>102</v>
      </c>
      <c r="C10" s="4" t="s">
        <v>19</v>
      </c>
      <c r="D10" s="5">
        <v>2</v>
      </c>
      <c r="E10" s="114" t="s">
        <v>214</v>
      </c>
    </row>
    <row r="11" spans="1:5" ht="31.5" customHeight="1" x14ac:dyDescent="0.25">
      <c r="A11" s="123"/>
      <c r="B11" s="125"/>
      <c r="C11" s="4" t="s">
        <v>48</v>
      </c>
      <c r="D11" s="5">
        <v>0</v>
      </c>
      <c r="E11" s="115"/>
    </row>
    <row r="12" spans="1:5" ht="38.25" customHeight="1" x14ac:dyDescent="0.25">
      <c r="A12" s="114">
        <v>2</v>
      </c>
      <c r="B12" s="199" t="s">
        <v>108</v>
      </c>
      <c r="C12" s="4" t="s">
        <v>19</v>
      </c>
      <c r="D12" s="5">
        <v>2</v>
      </c>
      <c r="E12" s="115"/>
    </row>
    <row r="13" spans="1:5" ht="37.5" customHeight="1" x14ac:dyDescent="0.25">
      <c r="A13" s="116"/>
      <c r="B13" s="200"/>
      <c r="C13" s="4" t="s">
        <v>48</v>
      </c>
      <c r="D13" s="5">
        <v>0</v>
      </c>
      <c r="E13" s="115"/>
    </row>
    <row r="14" spans="1:5" ht="43.5" customHeight="1" x14ac:dyDescent="0.25">
      <c r="A14" s="123">
        <v>3</v>
      </c>
      <c r="B14" s="125" t="s">
        <v>98</v>
      </c>
      <c r="C14" s="4" t="s">
        <v>19</v>
      </c>
      <c r="D14" s="5">
        <v>1</v>
      </c>
      <c r="E14" s="115"/>
    </row>
    <row r="15" spans="1:5" ht="35.25" customHeight="1" x14ac:dyDescent="0.25">
      <c r="A15" s="123"/>
      <c r="B15" s="125"/>
      <c r="C15" s="4" t="s">
        <v>48</v>
      </c>
      <c r="D15" s="5">
        <v>0</v>
      </c>
      <c r="E15" s="115"/>
    </row>
    <row r="16" spans="1:5" ht="75" customHeight="1" x14ac:dyDescent="0.25">
      <c r="A16" s="114">
        <v>4</v>
      </c>
      <c r="B16" s="125" t="s">
        <v>278</v>
      </c>
      <c r="C16" s="4" t="s">
        <v>19</v>
      </c>
      <c r="D16" s="5">
        <v>1</v>
      </c>
      <c r="E16" s="115"/>
    </row>
    <row r="17" spans="1:5" ht="68.25" customHeight="1" x14ac:dyDescent="0.25">
      <c r="A17" s="116"/>
      <c r="B17" s="125"/>
      <c r="C17" s="4" t="s">
        <v>48</v>
      </c>
      <c r="D17" s="5">
        <v>0</v>
      </c>
      <c r="E17" s="115"/>
    </row>
    <row r="18" spans="1:5" ht="35.25" customHeight="1" x14ac:dyDescent="0.25">
      <c r="A18" s="123">
        <v>5</v>
      </c>
      <c r="B18" s="125" t="s">
        <v>99</v>
      </c>
      <c r="C18" s="4" t="s">
        <v>19</v>
      </c>
      <c r="D18" s="5">
        <v>1</v>
      </c>
      <c r="E18" s="115"/>
    </row>
    <row r="19" spans="1:5" ht="15.75" x14ac:dyDescent="0.25">
      <c r="A19" s="123"/>
      <c r="B19" s="125"/>
      <c r="C19" s="4" t="s">
        <v>5</v>
      </c>
      <c r="D19" s="5">
        <v>0</v>
      </c>
      <c r="E19" s="116"/>
    </row>
    <row r="20" spans="1:5" ht="15.75" x14ac:dyDescent="0.25">
      <c r="A20" s="16"/>
      <c r="B20" s="7" t="s">
        <v>9</v>
      </c>
      <c r="C20" s="17" t="s">
        <v>24</v>
      </c>
      <c r="D20" s="18">
        <f>D10+D14+D12+D18+D16</f>
        <v>7</v>
      </c>
      <c r="E20" s="6"/>
    </row>
    <row r="22" spans="1:5" x14ac:dyDescent="0.25">
      <c r="A22" t="s">
        <v>20</v>
      </c>
      <c r="E22" s="31"/>
    </row>
    <row r="23" spans="1:5" x14ac:dyDescent="0.25">
      <c r="A23" t="s">
        <v>14</v>
      </c>
      <c r="E23" s="31"/>
    </row>
    <row r="24" spans="1:5" ht="45.75" customHeight="1" x14ac:dyDescent="0.25">
      <c r="A24" s="136" t="s">
        <v>94</v>
      </c>
      <c r="B24" s="136"/>
      <c r="C24" s="136"/>
      <c r="D24" s="136"/>
      <c r="E24" s="136"/>
    </row>
    <row r="25" spans="1:5" x14ac:dyDescent="0.25">
      <c r="A25" s="11"/>
      <c r="B25" s="11"/>
      <c r="C25" s="11"/>
      <c r="D25" s="11"/>
      <c r="E25" s="11"/>
    </row>
    <row r="26" spans="1:5" ht="96" customHeight="1" x14ac:dyDescent="0.25">
      <c r="A26" s="136" t="s">
        <v>123</v>
      </c>
      <c r="B26" s="136"/>
      <c r="C26" s="136"/>
      <c r="D26" s="136"/>
      <c r="E26" s="136"/>
    </row>
    <row r="29" spans="1:5" ht="30.75" customHeight="1" x14ac:dyDescent="0.25">
      <c r="A29" s="180" t="s">
        <v>101</v>
      </c>
      <c r="B29" s="180"/>
      <c r="C29" s="180"/>
      <c r="D29" s="180"/>
      <c r="E29" s="180"/>
    </row>
    <row r="30" spans="1:5" ht="15.75" x14ac:dyDescent="0.25">
      <c r="A30" s="13" t="s">
        <v>311</v>
      </c>
    </row>
    <row r="31" spans="1:5" ht="31.5" x14ac:dyDescent="0.25">
      <c r="A31" s="5" t="s">
        <v>1</v>
      </c>
      <c r="B31" s="5" t="s">
        <v>13</v>
      </c>
      <c r="C31" s="5" t="s">
        <v>2</v>
      </c>
      <c r="D31" s="5" t="s">
        <v>3</v>
      </c>
      <c r="E31" s="5" t="s">
        <v>32</v>
      </c>
    </row>
    <row r="32" spans="1:5" ht="15.75" customHeight="1" x14ac:dyDescent="0.25">
      <c r="A32" s="114">
        <v>1</v>
      </c>
      <c r="B32" s="111" t="s">
        <v>290</v>
      </c>
      <c r="C32" s="35" t="s">
        <v>60</v>
      </c>
      <c r="D32" s="57">
        <v>1</v>
      </c>
      <c r="E32" s="114" t="s">
        <v>246</v>
      </c>
    </row>
    <row r="33" spans="1:5" ht="31.5" x14ac:dyDescent="0.25">
      <c r="A33" s="116"/>
      <c r="B33" s="113"/>
      <c r="C33" s="35" t="s">
        <v>48</v>
      </c>
      <c r="D33" s="57">
        <v>0</v>
      </c>
      <c r="E33" s="115"/>
    </row>
    <row r="34" spans="1:5" ht="31.5" x14ac:dyDescent="0.25">
      <c r="A34" s="114">
        <v>2</v>
      </c>
      <c r="B34" s="111" t="s">
        <v>82</v>
      </c>
      <c r="C34" s="35" t="s">
        <v>19</v>
      </c>
      <c r="D34" s="55">
        <v>2</v>
      </c>
      <c r="E34" s="115"/>
    </row>
    <row r="35" spans="1:5" ht="31.5" x14ac:dyDescent="0.25">
      <c r="A35" s="116"/>
      <c r="B35" s="113"/>
      <c r="C35" s="56" t="s">
        <v>48</v>
      </c>
      <c r="D35" s="55"/>
      <c r="E35" s="115"/>
    </row>
    <row r="36" spans="1:5" ht="31.5" x14ac:dyDescent="0.25">
      <c r="A36" s="114">
        <v>3</v>
      </c>
      <c r="B36" s="122" t="s">
        <v>286</v>
      </c>
      <c r="C36" s="4" t="s">
        <v>19</v>
      </c>
      <c r="D36" s="5">
        <v>2</v>
      </c>
      <c r="E36" s="115"/>
    </row>
    <row r="37" spans="1:5" ht="31.5" x14ac:dyDescent="0.25">
      <c r="A37" s="115"/>
      <c r="B37" s="122"/>
      <c r="C37" s="4" t="s">
        <v>48</v>
      </c>
      <c r="D37" s="5">
        <v>0</v>
      </c>
      <c r="E37" s="115"/>
    </row>
    <row r="38" spans="1:5" ht="15.75" x14ac:dyDescent="0.25">
      <c r="A38" s="16"/>
      <c r="B38" s="7" t="s">
        <v>9</v>
      </c>
      <c r="C38" s="17" t="s">
        <v>24</v>
      </c>
      <c r="D38" s="18">
        <f>D32+D34+D36</f>
        <v>5</v>
      </c>
      <c r="E38" s="6"/>
    </row>
  </sheetData>
  <mergeCells count="23">
    <mergeCell ref="A32:A33"/>
    <mergeCell ref="B32:B33"/>
    <mergeCell ref="E32:E37"/>
    <mergeCell ref="A34:A35"/>
    <mergeCell ref="B34:B35"/>
    <mergeCell ref="A36:A37"/>
    <mergeCell ref="B36:B37"/>
    <mergeCell ref="A29:E29"/>
    <mergeCell ref="C2:E5"/>
    <mergeCell ref="A7:E7"/>
    <mergeCell ref="A10:A11"/>
    <mergeCell ref="B10:B11"/>
    <mergeCell ref="E10:E19"/>
    <mergeCell ref="A12:A13"/>
    <mergeCell ref="B12:B13"/>
    <mergeCell ref="A14:A15"/>
    <mergeCell ref="B14:B15"/>
    <mergeCell ref="A16:A17"/>
    <mergeCell ref="B16:B17"/>
    <mergeCell ref="A18:A19"/>
    <mergeCell ref="B18:B19"/>
    <mergeCell ref="A24:E24"/>
    <mergeCell ref="A26:E26"/>
  </mergeCells>
  <pageMargins left="0.7" right="0.7" top="0.75" bottom="0.75" header="0.3" footer="0.3"/>
  <pageSetup paperSize="9" scale="86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7"/>
  <sheetViews>
    <sheetView zoomScaleNormal="100" workbookViewId="0">
      <selection activeCell="G44" sqref="G44"/>
    </sheetView>
  </sheetViews>
  <sheetFormatPr defaultRowHeight="15" x14ac:dyDescent="0.25"/>
  <cols>
    <col min="1" max="1" width="5.42578125" customWidth="1"/>
    <col min="2" max="2" width="71.5703125" customWidth="1"/>
    <col min="3" max="3" width="29.5703125" customWidth="1"/>
    <col min="4" max="4" width="18.7109375" customWidth="1"/>
    <col min="6" max="6" width="11" customWidth="1"/>
  </cols>
  <sheetData>
    <row r="1" spans="1:6" ht="15.75" x14ac:dyDescent="0.25">
      <c r="E1" s="3" t="s">
        <v>149</v>
      </c>
    </row>
    <row r="2" spans="1:6" ht="15" customHeight="1" x14ac:dyDescent="0.25">
      <c r="D2" s="136" t="s">
        <v>79</v>
      </c>
      <c r="E2" s="136"/>
      <c r="F2" s="136"/>
    </row>
    <row r="3" spans="1:6" x14ac:dyDescent="0.25">
      <c r="D3" s="136"/>
      <c r="E3" s="136"/>
      <c r="F3" s="136"/>
    </row>
    <row r="4" spans="1:6" ht="30.75" customHeight="1" x14ac:dyDescent="0.25">
      <c r="D4" s="136"/>
      <c r="E4" s="136"/>
      <c r="F4" s="136"/>
    </row>
    <row r="5" spans="1:6" ht="15" customHeight="1" x14ac:dyDescent="0.25">
      <c r="A5" s="13" t="s">
        <v>17</v>
      </c>
      <c r="B5" s="13"/>
      <c r="C5" s="13"/>
      <c r="D5" s="13"/>
      <c r="E5" s="13"/>
      <c r="F5" s="13"/>
    </row>
    <row r="6" spans="1:6" ht="17.25" customHeight="1" x14ac:dyDescent="0.25">
      <c r="A6" s="140" t="s">
        <v>299</v>
      </c>
      <c r="B6" s="140"/>
      <c r="C6" s="140"/>
      <c r="D6" s="140"/>
      <c r="E6" s="140"/>
      <c r="F6" s="140"/>
    </row>
    <row r="7" spans="1:6" ht="15.75" x14ac:dyDescent="0.25">
      <c r="A7" s="1"/>
      <c r="E7" s="21"/>
      <c r="F7" s="21"/>
    </row>
    <row r="8" spans="1:6" ht="31.5" x14ac:dyDescent="0.25">
      <c r="A8" s="4" t="s">
        <v>1</v>
      </c>
      <c r="B8" s="5" t="s">
        <v>13</v>
      </c>
      <c r="C8" s="5" t="s">
        <v>317</v>
      </c>
      <c r="D8" s="4" t="s">
        <v>2</v>
      </c>
      <c r="E8" s="4" t="s">
        <v>3</v>
      </c>
      <c r="F8" s="5" t="s">
        <v>32</v>
      </c>
    </row>
    <row r="9" spans="1:6" ht="19.5" customHeight="1" x14ac:dyDescent="0.25">
      <c r="A9" s="123">
        <v>1</v>
      </c>
      <c r="B9" s="125" t="s">
        <v>110</v>
      </c>
      <c r="C9" s="106" t="s">
        <v>319</v>
      </c>
      <c r="D9" s="4" t="s">
        <v>10</v>
      </c>
      <c r="E9" s="5">
        <v>3</v>
      </c>
      <c r="F9" s="114" t="s">
        <v>214</v>
      </c>
    </row>
    <row r="10" spans="1:6" ht="31.5" customHeight="1" x14ac:dyDescent="0.25">
      <c r="A10" s="123"/>
      <c r="B10" s="125"/>
      <c r="C10" s="107"/>
      <c r="D10" s="4" t="s">
        <v>48</v>
      </c>
      <c r="E10" s="5">
        <v>0</v>
      </c>
      <c r="F10" s="115"/>
    </row>
    <row r="11" spans="1:6" ht="21" customHeight="1" x14ac:dyDescent="0.25">
      <c r="A11" s="114">
        <v>2</v>
      </c>
      <c r="B11" s="125" t="s">
        <v>85</v>
      </c>
      <c r="C11" s="106" t="s">
        <v>319</v>
      </c>
      <c r="D11" s="4" t="s">
        <v>10</v>
      </c>
      <c r="E11" s="5">
        <v>2</v>
      </c>
      <c r="F11" s="115"/>
    </row>
    <row r="12" spans="1:6" ht="31.5" customHeight="1" x14ac:dyDescent="0.25">
      <c r="A12" s="116"/>
      <c r="B12" s="125"/>
      <c r="C12" s="107"/>
      <c r="D12" s="4" t="s">
        <v>48</v>
      </c>
      <c r="E12" s="5">
        <v>0</v>
      </c>
      <c r="F12" s="115"/>
    </row>
    <row r="13" spans="1:6" ht="33" customHeight="1" x14ac:dyDescent="0.25">
      <c r="A13" s="114">
        <v>3</v>
      </c>
      <c r="B13" s="122" t="s">
        <v>56</v>
      </c>
      <c r="C13" s="106" t="s">
        <v>342</v>
      </c>
      <c r="D13" s="4" t="s">
        <v>19</v>
      </c>
      <c r="E13" s="5">
        <v>2</v>
      </c>
      <c r="F13" s="115"/>
    </row>
    <row r="14" spans="1:6" ht="41.25" customHeight="1" x14ac:dyDescent="0.25">
      <c r="A14" s="116"/>
      <c r="B14" s="122"/>
      <c r="C14" s="107"/>
      <c r="D14" s="4" t="s">
        <v>48</v>
      </c>
      <c r="E14" s="5">
        <v>0</v>
      </c>
      <c r="F14" s="115"/>
    </row>
    <row r="15" spans="1:6" ht="28.5" customHeight="1" x14ac:dyDescent="0.25">
      <c r="A15" s="114">
        <v>4</v>
      </c>
      <c r="B15" s="125" t="s">
        <v>250</v>
      </c>
      <c r="C15" s="106" t="s">
        <v>337</v>
      </c>
      <c r="D15" s="4" t="s">
        <v>60</v>
      </c>
      <c r="E15" s="5">
        <v>1</v>
      </c>
      <c r="F15" s="115"/>
    </row>
    <row r="16" spans="1:6" ht="33.75" customHeight="1" x14ac:dyDescent="0.25">
      <c r="A16" s="116"/>
      <c r="B16" s="125"/>
      <c r="C16" s="107"/>
      <c r="D16" s="4" t="s">
        <v>48</v>
      </c>
      <c r="E16" s="5">
        <v>0</v>
      </c>
      <c r="F16" s="115"/>
    </row>
    <row r="17" spans="1:7" ht="21" customHeight="1" x14ac:dyDescent="0.25">
      <c r="A17" s="114">
        <v>5</v>
      </c>
      <c r="B17" s="137" t="s">
        <v>84</v>
      </c>
      <c r="C17" s="106" t="s">
        <v>335</v>
      </c>
      <c r="D17" s="4" t="s">
        <v>60</v>
      </c>
      <c r="E17" s="5">
        <v>1</v>
      </c>
      <c r="F17" s="115"/>
    </row>
    <row r="18" spans="1:7" ht="37.5" customHeight="1" x14ac:dyDescent="0.25">
      <c r="A18" s="115"/>
      <c r="B18" s="137"/>
      <c r="C18" s="107"/>
      <c r="D18" s="4" t="s">
        <v>48</v>
      </c>
      <c r="E18" s="5">
        <v>0</v>
      </c>
      <c r="F18" s="115"/>
    </row>
    <row r="19" spans="1:7" ht="17.25" customHeight="1" x14ac:dyDescent="0.25">
      <c r="A19" s="114">
        <v>6</v>
      </c>
      <c r="B19" s="117" t="s">
        <v>33</v>
      </c>
      <c r="C19" s="106" t="s">
        <v>320</v>
      </c>
      <c r="D19" s="4" t="s">
        <v>4</v>
      </c>
      <c r="E19" s="5">
        <v>2</v>
      </c>
      <c r="F19" s="115"/>
    </row>
    <row r="20" spans="1:7" ht="33.75" customHeight="1" x14ac:dyDescent="0.25">
      <c r="A20" s="116"/>
      <c r="B20" s="118"/>
      <c r="C20" s="107"/>
      <c r="D20" s="4" t="s">
        <v>48</v>
      </c>
      <c r="E20" s="5">
        <v>0</v>
      </c>
      <c r="F20" s="115"/>
    </row>
    <row r="21" spans="1:7" ht="33.75" customHeight="1" x14ac:dyDescent="0.25">
      <c r="A21" s="123">
        <v>7</v>
      </c>
      <c r="B21" s="125" t="s">
        <v>65</v>
      </c>
      <c r="C21" s="106" t="s">
        <v>322</v>
      </c>
      <c r="D21" s="4" t="s">
        <v>19</v>
      </c>
      <c r="E21" s="5">
        <v>2</v>
      </c>
      <c r="F21" s="115"/>
    </row>
    <row r="22" spans="1:7" ht="38.25" customHeight="1" x14ac:dyDescent="0.25">
      <c r="A22" s="123"/>
      <c r="B22" s="125"/>
      <c r="C22" s="107"/>
      <c r="D22" s="4" t="s">
        <v>48</v>
      </c>
      <c r="E22" s="5">
        <v>0</v>
      </c>
      <c r="F22" s="115"/>
    </row>
    <row r="23" spans="1:7" ht="20.25" customHeight="1" x14ac:dyDescent="0.25">
      <c r="A23" s="114">
        <v>8</v>
      </c>
      <c r="B23" s="143" t="s">
        <v>294</v>
      </c>
      <c r="C23" s="106" t="s">
        <v>325</v>
      </c>
      <c r="D23" s="35" t="s">
        <v>53</v>
      </c>
      <c r="E23" s="25">
        <v>2</v>
      </c>
      <c r="F23" s="115"/>
      <c r="G23" s="48"/>
    </row>
    <row r="24" spans="1:7" ht="15.75" x14ac:dyDescent="0.25">
      <c r="A24" s="115"/>
      <c r="B24" s="144"/>
      <c r="C24" s="132"/>
      <c r="D24" s="35" t="s">
        <v>54</v>
      </c>
      <c r="E24" s="25">
        <v>1</v>
      </c>
      <c r="F24" s="115"/>
    </row>
    <row r="25" spans="1:7" ht="15.75" x14ac:dyDescent="0.25">
      <c r="A25" s="116"/>
      <c r="B25" s="145"/>
      <c r="C25" s="107"/>
      <c r="D25" s="35" t="s">
        <v>55</v>
      </c>
      <c r="E25" s="25">
        <v>0</v>
      </c>
      <c r="F25" s="115"/>
    </row>
    <row r="26" spans="1:7" ht="15.75" customHeight="1" x14ac:dyDescent="0.25">
      <c r="A26" s="114">
        <v>9</v>
      </c>
      <c r="B26" s="143" t="s">
        <v>295</v>
      </c>
      <c r="C26" s="106" t="s">
        <v>325</v>
      </c>
      <c r="D26" s="35" t="s">
        <v>53</v>
      </c>
      <c r="E26" s="25">
        <v>2</v>
      </c>
      <c r="F26" s="115"/>
      <c r="G26" s="48"/>
    </row>
    <row r="27" spans="1:7" ht="15.75" x14ac:dyDescent="0.25">
      <c r="A27" s="115"/>
      <c r="B27" s="144"/>
      <c r="C27" s="132"/>
      <c r="D27" s="35" t="s">
        <v>54</v>
      </c>
      <c r="E27" s="25">
        <v>1</v>
      </c>
      <c r="F27" s="115"/>
    </row>
    <row r="28" spans="1:7" ht="15.75" x14ac:dyDescent="0.25">
      <c r="A28" s="116"/>
      <c r="B28" s="145"/>
      <c r="C28" s="107"/>
      <c r="D28" s="35" t="s">
        <v>55</v>
      </c>
      <c r="E28" s="25">
        <v>0</v>
      </c>
      <c r="F28" s="115"/>
    </row>
    <row r="29" spans="1:7" ht="28.5" customHeight="1" x14ac:dyDescent="0.25">
      <c r="A29" s="146">
        <v>10</v>
      </c>
      <c r="B29" s="148" t="s">
        <v>141</v>
      </c>
      <c r="C29" s="106" t="s">
        <v>328</v>
      </c>
      <c r="D29" s="38" t="s">
        <v>129</v>
      </c>
      <c r="E29" s="39">
        <v>2</v>
      </c>
      <c r="F29" s="115"/>
    </row>
    <row r="30" spans="1:7" ht="24.75" customHeight="1" x14ac:dyDescent="0.25">
      <c r="A30" s="147"/>
      <c r="B30" s="148"/>
      <c r="C30" s="132"/>
      <c r="D30" s="38" t="s">
        <v>130</v>
      </c>
      <c r="E30" s="39">
        <v>1</v>
      </c>
      <c r="F30" s="115"/>
    </row>
    <row r="31" spans="1:7" ht="28.5" customHeight="1" x14ac:dyDescent="0.25">
      <c r="A31" s="149"/>
      <c r="B31" s="148"/>
      <c r="C31" s="107"/>
      <c r="D31" s="38" t="s">
        <v>131</v>
      </c>
      <c r="E31" s="39">
        <v>0</v>
      </c>
      <c r="F31" s="115"/>
    </row>
    <row r="32" spans="1:7" ht="23.25" customHeight="1" x14ac:dyDescent="0.25">
      <c r="A32" s="146">
        <v>11</v>
      </c>
      <c r="B32" s="148" t="s">
        <v>139</v>
      </c>
      <c r="C32" s="106" t="s">
        <v>326</v>
      </c>
      <c r="D32" s="38" t="s">
        <v>132</v>
      </c>
      <c r="E32" s="39">
        <v>2</v>
      </c>
      <c r="F32" s="115"/>
    </row>
    <row r="33" spans="1:6" ht="23.25" customHeight="1" x14ac:dyDescent="0.25">
      <c r="A33" s="147"/>
      <c r="B33" s="148"/>
      <c r="C33" s="132"/>
      <c r="D33" s="38" t="s">
        <v>133</v>
      </c>
      <c r="E33" s="39">
        <v>1</v>
      </c>
      <c r="F33" s="115"/>
    </row>
    <row r="34" spans="1:6" ht="23.25" customHeight="1" x14ac:dyDescent="0.25">
      <c r="A34" s="147"/>
      <c r="B34" s="148"/>
      <c r="C34" s="107"/>
      <c r="D34" s="38" t="s">
        <v>134</v>
      </c>
      <c r="E34" s="39">
        <v>0</v>
      </c>
      <c r="F34" s="115"/>
    </row>
    <row r="35" spans="1:6" ht="23.25" customHeight="1" x14ac:dyDescent="0.25">
      <c r="A35" s="146">
        <v>12</v>
      </c>
      <c r="B35" s="148" t="s">
        <v>138</v>
      </c>
      <c r="C35" s="106" t="s">
        <v>327</v>
      </c>
      <c r="D35" s="38" t="s">
        <v>135</v>
      </c>
      <c r="E35" s="39">
        <v>2</v>
      </c>
      <c r="F35" s="115"/>
    </row>
    <row r="36" spans="1:6" ht="21.75" customHeight="1" x14ac:dyDescent="0.25">
      <c r="A36" s="147"/>
      <c r="B36" s="148"/>
      <c r="C36" s="132"/>
      <c r="D36" s="38" t="s">
        <v>136</v>
      </c>
      <c r="E36" s="39">
        <v>1</v>
      </c>
      <c r="F36" s="115"/>
    </row>
    <row r="37" spans="1:6" ht="19.5" customHeight="1" x14ac:dyDescent="0.25">
      <c r="A37" s="147"/>
      <c r="B37" s="148"/>
      <c r="C37" s="107"/>
      <c r="D37" s="38" t="s">
        <v>137</v>
      </c>
      <c r="E37" s="39">
        <v>0</v>
      </c>
      <c r="F37" s="116"/>
    </row>
    <row r="38" spans="1:6" ht="15.75" x14ac:dyDescent="0.25">
      <c r="A38" s="4"/>
      <c r="B38" s="6" t="s">
        <v>9</v>
      </c>
      <c r="C38" s="6"/>
      <c r="D38" s="5" t="s">
        <v>12</v>
      </c>
      <c r="E38" s="5">
        <f>E9+E13+E15+E17+E19+E21+E23+E11+E26+E29+E35+E32</f>
        <v>23</v>
      </c>
      <c r="F38" s="6"/>
    </row>
    <row r="39" spans="1:6" ht="15.75" x14ac:dyDescent="0.25">
      <c r="A39" s="8"/>
      <c r="B39" s="9"/>
      <c r="C39" s="9"/>
      <c r="D39" s="10"/>
      <c r="E39" s="10"/>
      <c r="F39" s="9"/>
    </row>
    <row r="40" spans="1:6" ht="15.75" x14ac:dyDescent="0.25">
      <c r="A40" s="8"/>
      <c r="B40" s="78"/>
      <c r="C40" s="9"/>
      <c r="D40" s="10"/>
      <c r="E40" s="10"/>
      <c r="F40" s="10"/>
    </row>
    <row r="41" spans="1:6" ht="15" customHeight="1" x14ac:dyDescent="0.25">
      <c r="A41" s="13" t="s">
        <v>145</v>
      </c>
      <c r="B41" s="13"/>
      <c r="C41" s="13"/>
      <c r="D41" s="13"/>
      <c r="E41" s="13"/>
      <c r="F41" s="13"/>
    </row>
    <row r="42" spans="1:6" ht="19.5" customHeight="1" x14ac:dyDescent="0.25">
      <c r="A42" s="140" t="s">
        <v>144</v>
      </c>
      <c r="B42" s="140"/>
      <c r="C42" s="140"/>
      <c r="D42" s="140"/>
      <c r="E42" s="140"/>
      <c r="F42" s="140"/>
    </row>
    <row r="43" spans="1:6" x14ac:dyDescent="0.25">
      <c r="E43" s="21"/>
      <c r="F43" s="21"/>
    </row>
    <row r="44" spans="1:6" ht="31.5" x14ac:dyDescent="0.25">
      <c r="A44" s="4" t="s">
        <v>1</v>
      </c>
      <c r="B44" s="5" t="s">
        <v>13</v>
      </c>
      <c r="C44" s="5" t="s">
        <v>317</v>
      </c>
      <c r="D44" s="4" t="s">
        <v>2</v>
      </c>
      <c r="E44" s="4" t="s">
        <v>3</v>
      </c>
      <c r="F44" s="5" t="s">
        <v>32</v>
      </c>
    </row>
    <row r="45" spans="1:6" ht="31.5" customHeight="1" x14ac:dyDescent="0.25">
      <c r="A45" s="123">
        <v>1</v>
      </c>
      <c r="B45" s="125" t="s">
        <v>111</v>
      </c>
      <c r="C45" s="106" t="s">
        <v>319</v>
      </c>
      <c r="D45" s="4" t="s">
        <v>10</v>
      </c>
      <c r="E45" s="5">
        <v>3</v>
      </c>
      <c r="F45" s="114" t="s">
        <v>214</v>
      </c>
    </row>
    <row r="46" spans="1:6" ht="36.75" customHeight="1" x14ac:dyDescent="0.25">
      <c r="A46" s="123"/>
      <c r="B46" s="125"/>
      <c r="C46" s="107"/>
      <c r="D46" s="4" t="s">
        <v>48</v>
      </c>
      <c r="E46" s="5">
        <v>0</v>
      </c>
      <c r="F46" s="115"/>
    </row>
    <row r="47" spans="1:6" ht="36.75" customHeight="1" x14ac:dyDescent="0.25">
      <c r="A47" s="114">
        <v>2</v>
      </c>
      <c r="B47" s="125" t="s">
        <v>112</v>
      </c>
      <c r="C47" s="106" t="s">
        <v>319</v>
      </c>
      <c r="D47" s="4" t="s">
        <v>10</v>
      </c>
      <c r="E47" s="5">
        <v>2</v>
      </c>
      <c r="F47" s="115"/>
    </row>
    <row r="48" spans="1:6" ht="36.75" customHeight="1" x14ac:dyDescent="0.25">
      <c r="A48" s="116"/>
      <c r="B48" s="125"/>
      <c r="C48" s="107"/>
      <c r="D48" s="4" t="s">
        <v>48</v>
      </c>
      <c r="E48" s="5">
        <v>0</v>
      </c>
      <c r="F48" s="115"/>
    </row>
    <row r="49" spans="1:8" ht="31.5" customHeight="1" x14ac:dyDescent="0.25">
      <c r="A49" s="114">
        <v>3</v>
      </c>
      <c r="B49" s="141" t="s">
        <v>252</v>
      </c>
      <c r="C49" s="106" t="s">
        <v>342</v>
      </c>
      <c r="D49" s="4" t="s">
        <v>19</v>
      </c>
      <c r="E49" s="5">
        <v>2</v>
      </c>
      <c r="F49" s="115"/>
    </row>
    <row r="50" spans="1:8" ht="36" customHeight="1" x14ac:dyDescent="0.25">
      <c r="A50" s="116"/>
      <c r="B50" s="142"/>
      <c r="C50" s="107"/>
      <c r="D50" s="4" t="s">
        <v>48</v>
      </c>
      <c r="E50" s="5">
        <v>0</v>
      </c>
      <c r="F50" s="115"/>
    </row>
    <row r="51" spans="1:8" ht="35.25" customHeight="1" x14ac:dyDescent="0.25">
      <c r="A51" s="114">
        <v>4</v>
      </c>
      <c r="B51" s="125" t="s">
        <v>255</v>
      </c>
      <c r="C51" s="106" t="s">
        <v>338</v>
      </c>
      <c r="D51" s="4" t="s">
        <v>19</v>
      </c>
      <c r="E51" s="5">
        <v>1</v>
      </c>
      <c r="F51" s="115"/>
    </row>
    <row r="52" spans="1:8" ht="31.5" customHeight="1" x14ac:dyDescent="0.25">
      <c r="A52" s="116"/>
      <c r="B52" s="125"/>
      <c r="C52" s="107"/>
      <c r="D52" s="4" t="s">
        <v>48</v>
      </c>
      <c r="E52" s="5">
        <v>0</v>
      </c>
      <c r="F52" s="115"/>
    </row>
    <row r="53" spans="1:8" ht="40.5" customHeight="1" x14ac:dyDescent="0.25">
      <c r="A53" s="114">
        <v>5</v>
      </c>
      <c r="B53" s="125" t="s">
        <v>254</v>
      </c>
      <c r="C53" s="106" t="s">
        <v>324</v>
      </c>
      <c r="D53" s="4" t="s">
        <v>19</v>
      </c>
      <c r="E53" s="5">
        <v>1</v>
      </c>
      <c r="F53" s="115"/>
    </row>
    <row r="54" spans="1:8" ht="27" customHeight="1" x14ac:dyDescent="0.25">
      <c r="A54" s="116"/>
      <c r="B54" s="125"/>
      <c r="C54" s="107"/>
      <c r="D54" s="4" t="s">
        <v>48</v>
      </c>
      <c r="E54" s="5">
        <v>0</v>
      </c>
      <c r="F54" s="115"/>
    </row>
    <row r="55" spans="1:8" ht="15.75" customHeight="1" x14ac:dyDescent="0.25">
      <c r="A55" s="114">
        <v>6</v>
      </c>
      <c r="B55" s="143" t="s">
        <v>294</v>
      </c>
      <c r="C55" s="106" t="s">
        <v>325</v>
      </c>
      <c r="D55" s="35" t="s">
        <v>53</v>
      </c>
      <c r="E55" s="25">
        <v>2</v>
      </c>
      <c r="F55" s="115"/>
      <c r="G55" s="48"/>
    </row>
    <row r="56" spans="1:8" ht="15.75" x14ac:dyDescent="0.25">
      <c r="A56" s="115"/>
      <c r="B56" s="144"/>
      <c r="C56" s="132"/>
      <c r="D56" s="35" t="s">
        <v>54</v>
      </c>
      <c r="E56" s="25">
        <v>1</v>
      </c>
      <c r="F56" s="115"/>
    </row>
    <row r="57" spans="1:8" ht="15.75" x14ac:dyDescent="0.25">
      <c r="A57" s="116"/>
      <c r="B57" s="145"/>
      <c r="C57" s="107"/>
      <c r="D57" s="35" t="s">
        <v>55</v>
      </c>
      <c r="E57" s="25">
        <v>0</v>
      </c>
      <c r="F57" s="115"/>
    </row>
    <row r="58" spans="1:8" ht="15.75" x14ac:dyDescent="0.25">
      <c r="A58" s="114">
        <v>7</v>
      </c>
      <c r="B58" s="143" t="s">
        <v>295</v>
      </c>
      <c r="C58" s="106" t="s">
        <v>325</v>
      </c>
      <c r="D58" s="35" t="s">
        <v>53</v>
      </c>
      <c r="E58" s="25">
        <v>2</v>
      </c>
      <c r="F58" s="115"/>
      <c r="G58" s="48"/>
    </row>
    <row r="59" spans="1:8" ht="15.75" x14ac:dyDescent="0.25">
      <c r="A59" s="115"/>
      <c r="B59" s="144"/>
      <c r="C59" s="132"/>
      <c r="D59" s="35" t="s">
        <v>54</v>
      </c>
      <c r="E59" s="25">
        <v>1</v>
      </c>
      <c r="F59" s="115"/>
      <c r="H59" s="95" t="s">
        <v>525</v>
      </c>
    </row>
    <row r="60" spans="1:8" ht="15.75" x14ac:dyDescent="0.25">
      <c r="A60" s="116"/>
      <c r="B60" s="145"/>
      <c r="C60" s="107"/>
      <c r="D60" s="35" t="s">
        <v>55</v>
      </c>
      <c r="E60" s="25">
        <v>0</v>
      </c>
      <c r="F60" s="115"/>
    </row>
    <row r="61" spans="1:8" ht="15.75" customHeight="1" x14ac:dyDescent="0.25">
      <c r="A61" s="114">
        <v>8</v>
      </c>
      <c r="B61" s="117" t="s">
        <v>33</v>
      </c>
      <c r="C61" s="106" t="s">
        <v>320</v>
      </c>
      <c r="D61" s="4" t="s">
        <v>4</v>
      </c>
      <c r="E61" s="5">
        <v>2</v>
      </c>
      <c r="F61" s="115"/>
    </row>
    <row r="62" spans="1:8" ht="33.75" customHeight="1" x14ac:dyDescent="0.25">
      <c r="A62" s="116"/>
      <c r="B62" s="118"/>
      <c r="C62" s="107"/>
      <c r="D62" s="4" t="s">
        <v>48</v>
      </c>
      <c r="E62" s="5">
        <v>0</v>
      </c>
      <c r="F62" s="115"/>
    </row>
    <row r="63" spans="1:8" ht="36" customHeight="1" x14ac:dyDescent="0.25">
      <c r="A63" s="114">
        <v>9</v>
      </c>
      <c r="B63" s="125" t="s">
        <v>64</v>
      </c>
      <c r="C63" s="106" t="s">
        <v>324</v>
      </c>
      <c r="D63" s="4" t="s">
        <v>19</v>
      </c>
      <c r="E63" s="5">
        <v>2</v>
      </c>
      <c r="F63" s="115"/>
    </row>
    <row r="64" spans="1:8" ht="33" customHeight="1" x14ac:dyDescent="0.25">
      <c r="A64" s="116"/>
      <c r="B64" s="125"/>
      <c r="C64" s="107"/>
      <c r="D64" s="4" t="s">
        <v>48</v>
      </c>
      <c r="E64" s="5">
        <v>0</v>
      </c>
      <c r="F64" s="115"/>
    </row>
    <row r="65" spans="1:6" ht="31.5" customHeight="1" x14ac:dyDescent="0.25">
      <c r="A65" s="146">
        <v>10</v>
      </c>
      <c r="B65" s="153" t="s">
        <v>140</v>
      </c>
      <c r="C65" s="106" t="s">
        <v>328</v>
      </c>
      <c r="D65" s="36" t="s">
        <v>124</v>
      </c>
      <c r="E65" s="37">
        <v>2</v>
      </c>
      <c r="F65" s="115"/>
    </row>
    <row r="66" spans="1:6" ht="20.25" customHeight="1" x14ac:dyDescent="0.25">
      <c r="A66" s="147"/>
      <c r="B66" s="154"/>
      <c r="C66" s="132"/>
      <c r="D66" s="36" t="s">
        <v>125</v>
      </c>
      <c r="E66" s="37">
        <v>1</v>
      </c>
      <c r="F66" s="115"/>
    </row>
    <row r="67" spans="1:6" ht="28.5" customHeight="1" x14ac:dyDescent="0.25">
      <c r="A67" s="149"/>
      <c r="B67" s="154"/>
      <c r="C67" s="107"/>
      <c r="D67" s="36" t="s">
        <v>88</v>
      </c>
      <c r="E67" s="37">
        <v>0</v>
      </c>
      <c r="F67" s="115"/>
    </row>
    <row r="68" spans="1:6" ht="23.25" customHeight="1" x14ac:dyDescent="0.25">
      <c r="A68" s="146">
        <v>11</v>
      </c>
      <c r="B68" s="150" t="s">
        <v>142</v>
      </c>
      <c r="C68" s="106" t="s">
        <v>326</v>
      </c>
      <c r="D68" s="38" t="s">
        <v>132</v>
      </c>
      <c r="E68" s="39">
        <v>2</v>
      </c>
      <c r="F68" s="115"/>
    </row>
    <row r="69" spans="1:6" ht="23.25" customHeight="1" x14ac:dyDescent="0.25">
      <c r="A69" s="147"/>
      <c r="B69" s="151"/>
      <c r="C69" s="132"/>
      <c r="D69" s="38" t="s">
        <v>133</v>
      </c>
      <c r="E69" s="39">
        <v>1</v>
      </c>
      <c r="F69" s="115"/>
    </row>
    <row r="70" spans="1:6" ht="16.5" customHeight="1" x14ac:dyDescent="0.25">
      <c r="A70" s="149"/>
      <c r="B70" s="152"/>
      <c r="C70" s="107"/>
      <c r="D70" s="38" t="s">
        <v>134</v>
      </c>
      <c r="E70" s="39">
        <v>0</v>
      </c>
      <c r="F70" s="115"/>
    </row>
    <row r="71" spans="1:6" ht="26.25" customHeight="1" x14ac:dyDescent="0.25">
      <c r="A71" s="146">
        <v>12</v>
      </c>
      <c r="B71" s="150" t="s">
        <v>143</v>
      </c>
      <c r="C71" s="106" t="s">
        <v>327</v>
      </c>
      <c r="D71" s="38" t="s">
        <v>135</v>
      </c>
      <c r="E71" s="39">
        <v>2</v>
      </c>
      <c r="F71" s="115"/>
    </row>
    <row r="72" spans="1:6" ht="22.5" customHeight="1" x14ac:dyDescent="0.25">
      <c r="A72" s="147"/>
      <c r="B72" s="151"/>
      <c r="C72" s="132"/>
      <c r="D72" s="38" t="s">
        <v>136</v>
      </c>
      <c r="E72" s="39">
        <v>1</v>
      </c>
      <c r="F72" s="115"/>
    </row>
    <row r="73" spans="1:6" ht="22.5" customHeight="1" x14ac:dyDescent="0.25">
      <c r="A73" s="149"/>
      <c r="B73" s="152"/>
      <c r="C73" s="107"/>
      <c r="D73" s="38" t="s">
        <v>137</v>
      </c>
      <c r="E73" s="39">
        <v>0</v>
      </c>
      <c r="F73" s="116"/>
    </row>
    <row r="74" spans="1:6" ht="14.25" customHeight="1" x14ac:dyDescent="0.25">
      <c r="A74" s="4"/>
      <c r="B74" s="7" t="s">
        <v>9</v>
      </c>
      <c r="C74" s="7"/>
      <c r="D74" s="5" t="s">
        <v>12</v>
      </c>
      <c r="E74" s="5">
        <f>E45+E49+E51+E55+E61+E63+E47+E58+E65+E71+E68+E53</f>
        <v>23</v>
      </c>
      <c r="F74" s="6"/>
    </row>
    <row r="75" spans="1:6" ht="15.75" x14ac:dyDescent="0.25">
      <c r="A75" s="1"/>
      <c r="B75" s="3"/>
      <c r="C75" s="3"/>
    </row>
    <row r="76" spans="1:6" ht="15.75" x14ac:dyDescent="0.25">
      <c r="A76" s="1"/>
      <c r="B76" s="208" t="s">
        <v>20</v>
      </c>
      <c r="C76" s="208"/>
      <c r="D76" s="208"/>
      <c r="E76" s="208"/>
      <c r="F76" s="208"/>
    </row>
    <row r="77" spans="1:6" ht="15.75" x14ac:dyDescent="0.25">
      <c r="A77" s="1"/>
      <c r="B77" s="208" t="s">
        <v>14</v>
      </c>
      <c r="C77" s="208"/>
      <c r="D77" s="208"/>
      <c r="E77" s="208"/>
      <c r="F77" s="208"/>
    </row>
    <row r="78" spans="1:6" ht="15.75" customHeight="1" x14ac:dyDescent="0.25">
      <c r="A78" s="1"/>
      <c r="B78" s="207" t="s">
        <v>15</v>
      </c>
      <c r="C78" s="207"/>
      <c r="D78" s="207"/>
      <c r="E78" s="207"/>
      <c r="F78" s="207"/>
    </row>
    <row r="79" spans="1:6" x14ac:dyDescent="0.25">
      <c r="B79" s="207"/>
      <c r="C79" s="207"/>
      <c r="D79" s="207"/>
      <c r="E79" s="207"/>
      <c r="F79" s="207"/>
    </row>
    <row r="80" spans="1:6" ht="29.25" customHeight="1" x14ac:dyDescent="0.25">
      <c r="B80" s="209" t="s">
        <v>448</v>
      </c>
      <c r="C80" s="209"/>
      <c r="D80" s="209"/>
      <c r="E80" s="209"/>
      <c r="F80" s="209"/>
    </row>
    <row r="81" spans="1:6" ht="30.75" customHeight="1" x14ac:dyDescent="0.25">
      <c r="B81" s="207" t="s">
        <v>548</v>
      </c>
      <c r="C81" s="207"/>
      <c r="D81" s="207"/>
      <c r="E81" s="207"/>
      <c r="F81" s="207"/>
    </row>
    <row r="82" spans="1:6" ht="57" customHeight="1" x14ac:dyDescent="0.25">
      <c r="B82" s="136" t="s">
        <v>120</v>
      </c>
      <c r="C82" s="136"/>
      <c r="D82" s="136"/>
      <c r="E82" s="136"/>
      <c r="F82" s="136"/>
    </row>
    <row r="84" spans="1:6" x14ac:dyDescent="0.25">
      <c r="B84" t="str">
        <f>стацион.!B62</f>
        <v>Главный врач</v>
      </c>
      <c r="C84" t="str">
        <f>стацион.!C62</f>
        <v>О.Н. Лебедева</v>
      </c>
    </row>
    <row r="85" spans="1:6" ht="15.75" x14ac:dyDescent="0.25">
      <c r="A85" s="1"/>
      <c r="B85" s="3"/>
      <c r="C85" s="3"/>
    </row>
    <row r="86" spans="1:6" ht="15.75" x14ac:dyDescent="0.25">
      <c r="A86" s="2"/>
    </row>
    <row r="87" spans="1:6" ht="15.75" x14ac:dyDescent="0.25">
      <c r="A87" s="1"/>
    </row>
  </sheetData>
  <mergeCells count="81">
    <mergeCell ref="B82:F82"/>
    <mergeCell ref="B81:F81"/>
    <mergeCell ref="B68:B70"/>
    <mergeCell ref="B61:B62"/>
    <mergeCell ref="B51:B52"/>
    <mergeCell ref="B80:F80"/>
    <mergeCell ref="F45:F73"/>
    <mergeCell ref="B53:B54"/>
    <mergeCell ref="B55:B57"/>
    <mergeCell ref="B65:B67"/>
    <mergeCell ref="B71:B73"/>
    <mergeCell ref="C45:C46"/>
    <mergeCell ref="C47:C48"/>
    <mergeCell ref="C49:C50"/>
    <mergeCell ref="C51:C52"/>
    <mergeCell ref="C53:C54"/>
    <mergeCell ref="A68:A70"/>
    <mergeCell ref="B78:F79"/>
    <mergeCell ref="A42:F42"/>
    <mergeCell ref="A63:A64"/>
    <mergeCell ref="B63:B64"/>
    <mergeCell ref="B47:B48"/>
    <mergeCell ref="A47:A48"/>
    <mergeCell ref="A49:A50"/>
    <mergeCell ref="A58:A60"/>
    <mergeCell ref="A53:A54"/>
    <mergeCell ref="A55:A57"/>
    <mergeCell ref="A65:A67"/>
    <mergeCell ref="A71:A73"/>
    <mergeCell ref="A61:A62"/>
    <mergeCell ref="B58:B60"/>
    <mergeCell ref="A51:A52"/>
    <mergeCell ref="A45:A46"/>
    <mergeCell ref="B45:B46"/>
    <mergeCell ref="B49:B50"/>
    <mergeCell ref="B15:B16"/>
    <mergeCell ref="F9:F37"/>
    <mergeCell ref="A23:A25"/>
    <mergeCell ref="A26:A28"/>
    <mergeCell ref="B26:B28"/>
    <mergeCell ref="A32:A34"/>
    <mergeCell ref="B32:B34"/>
    <mergeCell ref="A35:A37"/>
    <mergeCell ref="B35:B37"/>
    <mergeCell ref="B29:B31"/>
    <mergeCell ref="A29:A31"/>
    <mergeCell ref="B23:B25"/>
    <mergeCell ref="A19:A20"/>
    <mergeCell ref="B19:B20"/>
    <mergeCell ref="D2:F4"/>
    <mergeCell ref="A6:F6"/>
    <mergeCell ref="A21:A22"/>
    <mergeCell ref="B21:B22"/>
    <mergeCell ref="B17:B18"/>
    <mergeCell ref="A17:A18"/>
    <mergeCell ref="A9:A10"/>
    <mergeCell ref="B9:B10"/>
    <mergeCell ref="B11:B12"/>
    <mergeCell ref="A11:A12"/>
    <mergeCell ref="A13:A14"/>
    <mergeCell ref="B13:B14"/>
    <mergeCell ref="A15:A16"/>
    <mergeCell ref="C9:C10"/>
    <mergeCell ref="C11:C12"/>
    <mergeCell ref="C13:C14"/>
    <mergeCell ref="C15:C16"/>
    <mergeCell ref="C17:C18"/>
    <mergeCell ref="C19:C20"/>
    <mergeCell ref="C21:C22"/>
    <mergeCell ref="C23:C25"/>
    <mergeCell ref="C26:C28"/>
    <mergeCell ref="C29:C31"/>
    <mergeCell ref="C32:C34"/>
    <mergeCell ref="C35:C37"/>
    <mergeCell ref="C68:C70"/>
    <mergeCell ref="C71:C73"/>
    <mergeCell ref="C55:C57"/>
    <mergeCell ref="C58:C60"/>
    <mergeCell ref="C61:C62"/>
    <mergeCell ref="C63:C64"/>
    <mergeCell ref="C65:C67"/>
  </mergeCells>
  <pageMargins left="0.70866141732283472" right="0.11811023622047245" top="0.15748031496062992" bottom="0.15748031496062992" header="0" footer="0"/>
  <pageSetup paperSize="9" scale="41" orientation="portrait" r:id="rId1"/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91"/>
  <sheetViews>
    <sheetView topLeftCell="A92" zoomScaleNormal="100" workbookViewId="0">
      <selection activeCell="G48" sqref="G48"/>
    </sheetView>
  </sheetViews>
  <sheetFormatPr defaultRowHeight="15" x14ac:dyDescent="0.25"/>
  <cols>
    <col min="1" max="1" width="5.42578125" customWidth="1"/>
    <col min="2" max="2" width="68.5703125" customWidth="1"/>
    <col min="3" max="3" width="30.42578125" customWidth="1"/>
    <col min="4" max="4" width="18.7109375" customWidth="1"/>
    <col min="6" max="6" width="8.28515625" customWidth="1"/>
  </cols>
  <sheetData>
    <row r="1" spans="1:6" ht="15.75" x14ac:dyDescent="0.25">
      <c r="E1" s="3" t="s">
        <v>116</v>
      </c>
    </row>
    <row r="2" spans="1:6" ht="15" customHeight="1" x14ac:dyDescent="0.25">
      <c r="D2" s="136" t="s">
        <v>79</v>
      </c>
      <c r="E2" s="136"/>
      <c r="F2" s="136"/>
    </row>
    <row r="3" spans="1:6" x14ac:dyDescent="0.25">
      <c r="D3" s="136"/>
      <c r="E3" s="136"/>
      <c r="F3" s="136"/>
    </row>
    <row r="4" spans="1:6" ht="30.75" customHeight="1" x14ac:dyDescent="0.25">
      <c r="D4" s="136"/>
      <c r="E4" s="136"/>
      <c r="F4" s="136"/>
    </row>
    <row r="5" spans="1:6" ht="15" customHeight="1" x14ac:dyDescent="0.25">
      <c r="A5" s="13" t="s">
        <v>297</v>
      </c>
      <c r="B5" s="13"/>
      <c r="C5" s="13"/>
      <c r="D5" s="13"/>
      <c r="E5" s="13"/>
      <c r="F5" s="13"/>
    </row>
    <row r="6" spans="1:6" ht="20.25" customHeight="1" x14ac:dyDescent="0.25">
      <c r="A6" s="13" t="s">
        <v>298</v>
      </c>
      <c r="B6" s="13"/>
      <c r="C6" s="13"/>
      <c r="D6" s="13"/>
      <c r="E6" s="13"/>
      <c r="F6" s="13"/>
    </row>
    <row r="7" spans="1:6" ht="20.25" customHeight="1" x14ac:dyDescent="0.25">
      <c r="A7" s="140" t="s">
        <v>591</v>
      </c>
      <c r="B7" s="140"/>
      <c r="C7" s="140"/>
      <c r="D7" s="140"/>
      <c r="E7" s="140"/>
      <c r="F7" s="140"/>
    </row>
    <row r="8" spans="1:6" ht="15.75" x14ac:dyDescent="0.25">
      <c r="A8" s="1"/>
      <c r="E8" s="21"/>
      <c r="F8" s="21"/>
    </row>
    <row r="9" spans="1:6" ht="47.25" x14ac:dyDescent="0.25">
      <c r="A9" s="4" t="s">
        <v>1</v>
      </c>
      <c r="B9" s="5" t="s">
        <v>13</v>
      </c>
      <c r="C9" s="5" t="s">
        <v>317</v>
      </c>
      <c r="D9" s="4" t="s">
        <v>2</v>
      </c>
      <c r="E9" s="4" t="s">
        <v>3</v>
      </c>
      <c r="F9" s="5" t="s">
        <v>32</v>
      </c>
    </row>
    <row r="10" spans="1:6" ht="19.5" customHeight="1" x14ac:dyDescent="0.25">
      <c r="A10" s="123">
        <v>1</v>
      </c>
      <c r="B10" s="125" t="s">
        <v>110</v>
      </c>
      <c r="C10" s="106" t="s">
        <v>319</v>
      </c>
      <c r="D10" s="4" t="s">
        <v>10</v>
      </c>
      <c r="E10" s="5">
        <v>3</v>
      </c>
      <c r="F10" s="114" t="s">
        <v>214</v>
      </c>
    </row>
    <row r="11" spans="1:6" ht="31.5" customHeight="1" x14ac:dyDescent="0.25">
      <c r="A11" s="123"/>
      <c r="B11" s="125"/>
      <c r="C11" s="107"/>
      <c r="D11" s="4" t="s">
        <v>48</v>
      </c>
      <c r="E11" s="5">
        <v>0</v>
      </c>
      <c r="F11" s="115"/>
    </row>
    <row r="12" spans="1:6" ht="21" customHeight="1" x14ac:dyDescent="0.25">
      <c r="A12" s="114">
        <v>2</v>
      </c>
      <c r="B12" s="125" t="s">
        <v>85</v>
      </c>
      <c r="C12" s="106" t="s">
        <v>319</v>
      </c>
      <c r="D12" s="4" t="s">
        <v>10</v>
      </c>
      <c r="E12" s="5">
        <v>2</v>
      </c>
      <c r="F12" s="115"/>
    </row>
    <row r="13" spans="1:6" ht="31.5" customHeight="1" x14ac:dyDescent="0.25">
      <c r="A13" s="116"/>
      <c r="B13" s="125"/>
      <c r="C13" s="107"/>
      <c r="D13" s="4" t="s">
        <v>48</v>
      </c>
      <c r="E13" s="5">
        <v>0</v>
      </c>
      <c r="F13" s="115"/>
    </row>
    <row r="14" spans="1:6" ht="33" customHeight="1" x14ac:dyDescent="0.25">
      <c r="A14" s="114">
        <v>3</v>
      </c>
      <c r="B14" s="122" t="s">
        <v>253</v>
      </c>
      <c r="C14" s="106" t="s">
        <v>342</v>
      </c>
      <c r="D14" s="4" t="s">
        <v>19</v>
      </c>
      <c r="E14" s="5">
        <v>2</v>
      </c>
      <c r="F14" s="115"/>
    </row>
    <row r="15" spans="1:6" ht="33" customHeight="1" x14ac:dyDescent="0.25">
      <c r="A15" s="116"/>
      <c r="B15" s="122"/>
      <c r="C15" s="107"/>
      <c r="D15" s="4" t="s">
        <v>48</v>
      </c>
      <c r="E15" s="5">
        <v>0</v>
      </c>
      <c r="F15" s="115"/>
    </row>
    <row r="16" spans="1:6" ht="28.5" customHeight="1" x14ac:dyDescent="0.25">
      <c r="A16" s="114">
        <v>4</v>
      </c>
      <c r="B16" s="125" t="s">
        <v>256</v>
      </c>
      <c r="C16" s="106" t="s">
        <v>337</v>
      </c>
      <c r="D16" s="4" t="s">
        <v>60</v>
      </c>
      <c r="E16" s="5">
        <v>1</v>
      </c>
      <c r="F16" s="115"/>
    </row>
    <row r="17" spans="1:7" ht="33.75" customHeight="1" x14ac:dyDescent="0.25">
      <c r="A17" s="116"/>
      <c r="B17" s="125"/>
      <c r="C17" s="107"/>
      <c r="D17" s="4" t="s">
        <v>48</v>
      </c>
      <c r="E17" s="5">
        <v>0</v>
      </c>
      <c r="F17" s="115"/>
    </row>
    <row r="18" spans="1:7" ht="21" customHeight="1" x14ac:dyDescent="0.25">
      <c r="A18" s="114">
        <v>5</v>
      </c>
      <c r="B18" s="137" t="s">
        <v>51</v>
      </c>
      <c r="C18" s="106" t="s">
        <v>335</v>
      </c>
      <c r="D18" s="4" t="s">
        <v>60</v>
      </c>
      <c r="E18" s="5">
        <v>1</v>
      </c>
      <c r="F18" s="115"/>
    </row>
    <row r="19" spans="1:7" ht="37.5" customHeight="1" x14ac:dyDescent="0.25">
      <c r="A19" s="115"/>
      <c r="B19" s="137"/>
      <c r="C19" s="107"/>
      <c r="D19" s="4" t="s">
        <v>48</v>
      </c>
      <c r="E19" s="5">
        <v>0</v>
      </c>
      <c r="F19" s="115"/>
    </row>
    <row r="20" spans="1:7" ht="17.25" customHeight="1" x14ac:dyDescent="0.25">
      <c r="A20" s="114">
        <v>6</v>
      </c>
      <c r="B20" s="117" t="s">
        <v>33</v>
      </c>
      <c r="C20" s="106" t="s">
        <v>320</v>
      </c>
      <c r="D20" s="4" t="s">
        <v>4</v>
      </c>
      <c r="E20" s="5">
        <v>2</v>
      </c>
      <c r="F20" s="115"/>
    </row>
    <row r="21" spans="1:7" ht="33.75" customHeight="1" x14ac:dyDescent="0.25">
      <c r="A21" s="116"/>
      <c r="B21" s="118"/>
      <c r="C21" s="107"/>
      <c r="D21" s="4" t="s">
        <v>48</v>
      </c>
      <c r="E21" s="5">
        <v>0</v>
      </c>
      <c r="F21" s="115"/>
    </row>
    <row r="22" spans="1:7" ht="33.75" customHeight="1" x14ac:dyDescent="0.25">
      <c r="A22" s="123">
        <v>7</v>
      </c>
      <c r="B22" s="125" t="s">
        <v>65</v>
      </c>
      <c r="C22" s="106" t="s">
        <v>322</v>
      </c>
      <c r="D22" s="4" t="s">
        <v>19</v>
      </c>
      <c r="E22" s="5">
        <v>2</v>
      </c>
      <c r="F22" s="115"/>
    </row>
    <row r="23" spans="1:7" ht="27.75" customHeight="1" x14ac:dyDescent="0.25">
      <c r="A23" s="123"/>
      <c r="B23" s="125"/>
      <c r="C23" s="107"/>
      <c r="D23" s="4" t="s">
        <v>48</v>
      </c>
      <c r="E23" s="5">
        <v>0</v>
      </c>
      <c r="F23" s="115"/>
    </row>
    <row r="24" spans="1:7" ht="20.25" customHeight="1" x14ac:dyDescent="0.25">
      <c r="A24" s="114">
        <v>8</v>
      </c>
      <c r="B24" s="143" t="s">
        <v>294</v>
      </c>
      <c r="C24" s="106" t="s">
        <v>325</v>
      </c>
      <c r="D24" s="35" t="s">
        <v>53</v>
      </c>
      <c r="E24" s="25">
        <v>2</v>
      </c>
      <c r="F24" s="115"/>
      <c r="G24" s="48"/>
    </row>
    <row r="25" spans="1:7" ht="15.75" x14ac:dyDescent="0.25">
      <c r="A25" s="115"/>
      <c r="B25" s="144"/>
      <c r="C25" s="132"/>
      <c r="D25" s="35" t="s">
        <v>54</v>
      </c>
      <c r="E25" s="25">
        <v>1</v>
      </c>
      <c r="F25" s="115"/>
    </row>
    <row r="26" spans="1:7" ht="15.75" x14ac:dyDescent="0.25">
      <c r="A26" s="116"/>
      <c r="B26" s="145"/>
      <c r="C26" s="107"/>
      <c r="D26" s="35" t="s">
        <v>55</v>
      </c>
      <c r="E26" s="25">
        <v>0</v>
      </c>
      <c r="F26" s="115"/>
    </row>
    <row r="27" spans="1:7" ht="15.75" customHeight="1" x14ac:dyDescent="0.25">
      <c r="A27" s="114">
        <v>9</v>
      </c>
      <c r="B27" s="143" t="s">
        <v>295</v>
      </c>
      <c r="C27" s="106" t="s">
        <v>325</v>
      </c>
      <c r="D27" s="35" t="s">
        <v>53</v>
      </c>
      <c r="E27" s="25">
        <v>2</v>
      </c>
      <c r="F27" s="115"/>
      <c r="G27" s="48"/>
    </row>
    <row r="28" spans="1:7" ht="15.75" x14ac:dyDescent="0.25">
      <c r="A28" s="115"/>
      <c r="B28" s="144"/>
      <c r="C28" s="132"/>
      <c r="D28" s="35" t="s">
        <v>54</v>
      </c>
      <c r="E28" s="25">
        <v>1</v>
      </c>
      <c r="F28" s="115"/>
    </row>
    <row r="29" spans="1:7" ht="15.75" x14ac:dyDescent="0.25">
      <c r="A29" s="116"/>
      <c r="B29" s="145"/>
      <c r="C29" s="107"/>
      <c r="D29" s="35" t="s">
        <v>55</v>
      </c>
      <c r="E29" s="25">
        <v>0</v>
      </c>
      <c r="F29" s="115"/>
    </row>
    <row r="30" spans="1:7" ht="15.75" customHeight="1" x14ac:dyDescent="0.25">
      <c r="A30" s="114">
        <v>10</v>
      </c>
      <c r="B30" s="143" t="s">
        <v>296</v>
      </c>
      <c r="C30" s="106" t="s">
        <v>321</v>
      </c>
      <c r="D30" s="35" t="s">
        <v>53</v>
      </c>
      <c r="E30" s="25">
        <v>2</v>
      </c>
      <c r="F30" s="115"/>
    </row>
    <row r="31" spans="1:7" ht="15.75" x14ac:dyDescent="0.25">
      <c r="A31" s="115"/>
      <c r="B31" s="144"/>
      <c r="C31" s="132"/>
      <c r="D31" s="35" t="s">
        <v>54</v>
      </c>
      <c r="E31" s="25">
        <v>1</v>
      </c>
      <c r="F31" s="115"/>
    </row>
    <row r="32" spans="1:7" ht="15.75" x14ac:dyDescent="0.25">
      <c r="A32" s="116"/>
      <c r="B32" s="145"/>
      <c r="C32" s="107"/>
      <c r="D32" s="35" t="s">
        <v>55</v>
      </c>
      <c r="E32" s="25">
        <v>0</v>
      </c>
      <c r="F32" s="115"/>
    </row>
    <row r="33" spans="1:7" ht="30" customHeight="1" x14ac:dyDescent="0.25">
      <c r="A33" s="146">
        <v>11</v>
      </c>
      <c r="B33" s="148" t="s">
        <v>150</v>
      </c>
      <c r="C33" s="106" t="s">
        <v>328</v>
      </c>
      <c r="D33" s="38" t="s">
        <v>129</v>
      </c>
      <c r="E33" s="39">
        <v>2</v>
      </c>
      <c r="F33" s="115"/>
    </row>
    <row r="34" spans="1:7" ht="21.75" customHeight="1" x14ac:dyDescent="0.25">
      <c r="A34" s="147"/>
      <c r="B34" s="148"/>
      <c r="C34" s="132"/>
      <c r="D34" s="38" t="s">
        <v>130</v>
      </c>
      <c r="E34" s="39">
        <v>1</v>
      </c>
      <c r="F34" s="115"/>
    </row>
    <row r="35" spans="1:7" ht="45" customHeight="1" x14ac:dyDescent="0.25">
      <c r="A35" s="149"/>
      <c r="B35" s="148"/>
      <c r="C35" s="107"/>
      <c r="D35" s="38" t="s">
        <v>131</v>
      </c>
      <c r="E35" s="39">
        <v>0</v>
      </c>
      <c r="F35" s="115"/>
    </row>
    <row r="36" spans="1:7" ht="27" customHeight="1" x14ac:dyDescent="0.25">
      <c r="A36" s="146">
        <v>12</v>
      </c>
      <c r="B36" s="148" t="s">
        <v>151</v>
      </c>
      <c r="C36" s="106" t="s">
        <v>326</v>
      </c>
      <c r="D36" s="38" t="s">
        <v>132</v>
      </c>
      <c r="E36" s="39">
        <v>2</v>
      </c>
      <c r="F36" s="115"/>
    </row>
    <row r="37" spans="1:7" ht="20.25" customHeight="1" x14ac:dyDescent="0.25">
      <c r="A37" s="147"/>
      <c r="B37" s="148"/>
      <c r="C37" s="132"/>
      <c r="D37" s="38" t="s">
        <v>133</v>
      </c>
      <c r="E37" s="39">
        <v>1</v>
      </c>
      <c r="F37" s="115"/>
    </row>
    <row r="38" spans="1:7" ht="30.75" customHeight="1" x14ac:dyDescent="0.25">
      <c r="A38" s="147"/>
      <c r="B38" s="148"/>
      <c r="C38" s="107"/>
      <c r="D38" s="38" t="s">
        <v>134</v>
      </c>
      <c r="E38" s="39">
        <v>0</v>
      </c>
      <c r="F38" s="115"/>
    </row>
    <row r="39" spans="1:7" ht="20.25" customHeight="1" x14ac:dyDescent="0.25">
      <c r="A39" s="146">
        <v>13</v>
      </c>
      <c r="B39" s="148" t="s">
        <v>152</v>
      </c>
      <c r="C39" s="106" t="s">
        <v>327</v>
      </c>
      <c r="D39" s="38" t="s">
        <v>135</v>
      </c>
      <c r="E39" s="39">
        <v>2</v>
      </c>
      <c r="F39" s="115"/>
    </row>
    <row r="40" spans="1:7" ht="20.25" customHeight="1" x14ac:dyDescent="0.25">
      <c r="A40" s="147"/>
      <c r="B40" s="148"/>
      <c r="C40" s="132"/>
      <c r="D40" s="38" t="s">
        <v>136</v>
      </c>
      <c r="E40" s="39">
        <v>1</v>
      </c>
      <c r="F40" s="115"/>
    </row>
    <row r="41" spans="1:7" ht="20.25" customHeight="1" x14ac:dyDescent="0.25">
      <c r="A41" s="147"/>
      <c r="B41" s="148"/>
      <c r="C41" s="107"/>
      <c r="D41" s="38" t="s">
        <v>137</v>
      </c>
      <c r="E41" s="39">
        <v>0</v>
      </c>
      <c r="F41" s="115"/>
    </row>
    <row r="42" spans="1:7" ht="15.75" x14ac:dyDescent="0.25">
      <c r="A42" s="4"/>
      <c r="B42" s="6" t="s">
        <v>9</v>
      </c>
      <c r="C42" s="6"/>
      <c r="D42" s="5" t="s">
        <v>12</v>
      </c>
      <c r="E42" s="5">
        <f>E10+E14+E16+E18+E20+E22+E24+E12+E27+E30+E33+E36+E39</f>
        <v>25</v>
      </c>
      <c r="F42" s="116"/>
    </row>
    <row r="43" spans="1:7" ht="15.75" x14ac:dyDescent="0.25">
      <c r="A43" s="8"/>
      <c r="B43" s="9"/>
      <c r="C43" s="9"/>
      <c r="D43" s="10"/>
      <c r="E43" s="10"/>
      <c r="F43" s="10"/>
    </row>
    <row r="44" spans="1:7" ht="15.75" x14ac:dyDescent="0.25">
      <c r="A44" s="8"/>
      <c r="B44" s="78">
        <f>'поликл (КДО)'!B40</f>
        <v>0</v>
      </c>
      <c r="C44" s="9"/>
      <c r="D44" s="10"/>
      <c r="E44" s="10"/>
      <c r="F44" s="10"/>
    </row>
    <row r="45" spans="1:7" ht="15" customHeight="1" x14ac:dyDescent="0.25">
      <c r="A45" s="13" t="s">
        <v>146</v>
      </c>
      <c r="B45" s="13"/>
      <c r="C45" s="13"/>
      <c r="D45" s="13"/>
      <c r="E45" s="13"/>
      <c r="F45" s="13"/>
    </row>
    <row r="46" spans="1:7" ht="16.5" customHeight="1" x14ac:dyDescent="0.25">
      <c r="A46" s="140" t="s">
        <v>592</v>
      </c>
      <c r="B46" s="140"/>
      <c r="C46" s="140"/>
      <c r="D46" s="140"/>
      <c r="E46" s="140"/>
      <c r="F46" s="140"/>
    </row>
    <row r="47" spans="1:7" x14ac:dyDescent="0.25">
      <c r="E47" s="21"/>
      <c r="F47" s="21"/>
    </row>
    <row r="48" spans="1:7" ht="34.5" customHeight="1" x14ac:dyDescent="0.25">
      <c r="A48" s="4" t="s">
        <v>1</v>
      </c>
      <c r="B48" s="5" t="s">
        <v>13</v>
      </c>
      <c r="C48" s="5" t="s">
        <v>317</v>
      </c>
      <c r="D48" s="5" t="s">
        <v>2</v>
      </c>
      <c r="E48" s="5" t="s">
        <v>3</v>
      </c>
      <c r="F48" s="5" t="s">
        <v>32</v>
      </c>
      <c r="G48" s="87"/>
    </row>
    <row r="49" spans="1:7" ht="31.5" customHeight="1" x14ac:dyDescent="0.25">
      <c r="A49" s="123">
        <v>1</v>
      </c>
      <c r="B49" s="125" t="s">
        <v>111</v>
      </c>
      <c r="C49" s="106" t="s">
        <v>319</v>
      </c>
      <c r="D49" s="4" t="s">
        <v>10</v>
      </c>
      <c r="E49" s="5">
        <v>3</v>
      </c>
      <c r="F49" s="114" t="s">
        <v>214</v>
      </c>
    </row>
    <row r="50" spans="1:7" ht="36.75" customHeight="1" x14ac:dyDescent="0.25">
      <c r="A50" s="123"/>
      <c r="B50" s="125"/>
      <c r="C50" s="107"/>
      <c r="D50" s="4" t="s">
        <v>48</v>
      </c>
      <c r="E50" s="5">
        <v>0</v>
      </c>
      <c r="F50" s="115"/>
    </row>
    <row r="51" spans="1:7" ht="36.75" customHeight="1" x14ac:dyDescent="0.25">
      <c r="A51" s="114">
        <v>2</v>
      </c>
      <c r="B51" s="125" t="s">
        <v>112</v>
      </c>
      <c r="C51" s="106" t="s">
        <v>319</v>
      </c>
      <c r="D51" s="4" t="s">
        <v>10</v>
      </c>
      <c r="E51" s="5">
        <v>2</v>
      </c>
      <c r="F51" s="115"/>
    </row>
    <row r="52" spans="1:7" ht="36.75" customHeight="1" x14ac:dyDescent="0.25">
      <c r="A52" s="116"/>
      <c r="B52" s="125"/>
      <c r="C52" s="107"/>
      <c r="D52" s="4" t="s">
        <v>48</v>
      </c>
      <c r="E52" s="5">
        <v>0</v>
      </c>
      <c r="F52" s="115"/>
    </row>
    <row r="53" spans="1:7" ht="31.5" customHeight="1" x14ac:dyDescent="0.25">
      <c r="A53" s="114">
        <v>3</v>
      </c>
      <c r="B53" s="141" t="s">
        <v>252</v>
      </c>
      <c r="C53" s="106" t="s">
        <v>342</v>
      </c>
      <c r="D53" s="4" t="s">
        <v>19</v>
      </c>
      <c r="E53" s="5">
        <v>2</v>
      </c>
      <c r="F53" s="115"/>
    </row>
    <row r="54" spans="1:7" ht="36" customHeight="1" x14ac:dyDescent="0.25">
      <c r="A54" s="116"/>
      <c r="B54" s="142"/>
      <c r="C54" s="107"/>
      <c r="D54" s="4" t="s">
        <v>48</v>
      </c>
      <c r="E54" s="5">
        <v>0</v>
      </c>
      <c r="F54" s="115"/>
    </row>
    <row r="55" spans="1:7" ht="31.5" customHeight="1" x14ac:dyDescent="0.25">
      <c r="A55" s="114">
        <v>4</v>
      </c>
      <c r="B55" s="125" t="s">
        <v>255</v>
      </c>
      <c r="C55" s="106" t="s">
        <v>338</v>
      </c>
      <c r="D55" s="4" t="s">
        <v>19</v>
      </c>
      <c r="E55" s="5">
        <v>1</v>
      </c>
      <c r="F55" s="115"/>
    </row>
    <row r="56" spans="1:7" ht="28.5" customHeight="1" x14ac:dyDescent="0.25">
      <c r="A56" s="116"/>
      <c r="B56" s="125"/>
      <c r="C56" s="107"/>
      <c r="D56" s="4" t="s">
        <v>48</v>
      </c>
      <c r="E56" s="5">
        <v>0</v>
      </c>
      <c r="F56" s="115"/>
    </row>
    <row r="57" spans="1:7" ht="35.25" customHeight="1" x14ac:dyDescent="0.25">
      <c r="A57" s="114">
        <v>5</v>
      </c>
      <c r="B57" s="125" t="s">
        <v>254</v>
      </c>
      <c r="C57" s="106" t="s">
        <v>324</v>
      </c>
      <c r="D57" s="4" t="s">
        <v>19</v>
      </c>
      <c r="E57" s="5">
        <v>1</v>
      </c>
      <c r="F57" s="115"/>
    </row>
    <row r="58" spans="1:7" ht="28.5" customHeight="1" x14ac:dyDescent="0.25">
      <c r="A58" s="116"/>
      <c r="B58" s="125"/>
      <c r="C58" s="107"/>
      <c r="D58" s="4" t="s">
        <v>48</v>
      </c>
      <c r="E58" s="5">
        <v>0</v>
      </c>
      <c r="F58" s="115"/>
    </row>
    <row r="59" spans="1:7" ht="15.75" customHeight="1" x14ac:dyDescent="0.25">
      <c r="A59" s="114">
        <v>6</v>
      </c>
      <c r="B59" s="143" t="s">
        <v>294</v>
      </c>
      <c r="C59" s="106" t="s">
        <v>325</v>
      </c>
      <c r="D59" s="35" t="s">
        <v>53</v>
      </c>
      <c r="E59" s="25">
        <v>2</v>
      </c>
      <c r="F59" s="115"/>
      <c r="G59" s="48"/>
    </row>
    <row r="60" spans="1:7" ht="15.75" x14ac:dyDescent="0.25">
      <c r="A60" s="115"/>
      <c r="B60" s="144"/>
      <c r="C60" s="132"/>
      <c r="D60" s="35" t="s">
        <v>54</v>
      </c>
      <c r="E60" s="25">
        <v>1</v>
      </c>
      <c r="F60" s="115"/>
    </row>
    <row r="61" spans="1:7" ht="15.75" x14ac:dyDescent="0.25">
      <c r="A61" s="116"/>
      <c r="B61" s="145"/>
      <c r="C61" s="107"/>
      <c r="D61" s="35" t="s">
        <v>55</v>
      </c>
      <c r="E61" s="25">
        <v>0</v>
      </c>
      <c r="F61" s="115"/>
    </row>
    <row r="62" spans="1:7" ht="15.75" customHeight="1" x14ac:dyDescent="0.25">
      <c r="A62" s="114">
        <v>7</v>
      </c>
      <c r="B62" s="143" t="s">
        <v>295</v>
      </c>
      <c r="C62" s="106" t="s">
        <v>325</v>
      </c>
      <c r="D62" s="35" t="s">
        <v>53</v>
      </c>
      <c r="E62" s="25">
        <v>2</v>
      </c>
      <c r="F62" s="115"/>
      <c r="G62" s="48"/>
    </row>
    <row r="63" spans="1:7" ht="15.75" x14ac:dyDescent="0.25">
      <c r="A63" s="115"/>
      <c r="B63" s="144"/>
      <c r="C63" s="132"/>
      <c r="D63" s="35" t="s">
        <v>54</v>
      </c>
      <c r="E63" s="25">
        <v>1</v>
      </c>
      <c r="F63" s="115"/>
    </row>
    <row r="64" spans="1:7" ht="15.75" x14ac:dyDescent="0.25">
      <c r="A64" s="116"/>
      <c r="B64" s="145"/>
      <c r="C64" s="107"/>
      <c r="D64" s="35" t="s">
        <v>55</v>
      </c>
      <c r="E64" s="25">
        <v>0</v>
      </c>
      <c r="F64" s="115"/>
    </row>
    <row r="65" spans="1:6" ht="15.75" customHeight="1" x14ac:dyDescent="0.25">
      <c r="A65" s="114">
        <v>8</v>
      </c>
      <c r="B65" s="143" t="s">
        <v>296</v>
      </c>
      <c r="C65" s="106" t="s">
        <v>321</v>
      </c>
      <c r="D65" s="35" t="s">
        <v>53</v>
      </c>
      <c r="E65" s="25">
        <v>2</v>
      </c>
      <c r="F65" s="115"/>
    </row>
    <row r="66" spans="1:6" ht="15.75" x14ac:dyDescent="0.25">
      <c r="A66" s="115"/>
      <c r="B66" s="144"/>
      <c r="C66" s="132"/>
      <c r="D66" s="35" t="s">
        <v>54</v>
      </c>
      <c r="E66" s="25">
        <v>1</v>
      </c>
      <c r="F66" s="115"/>
    </row>
    <row r="67" spans="1:6" ht="15.75" customHeight="1" x14ac:dyDescent="0.25">
      <c r="A67" s="116"/>
      <c r="B67" s="145"/>
      <c r="C67" s="107"/>
      <c r="D67" s="35" t="s">
        <v>55</v>
      </c>
      <c r="E67" s="25">
        <v>0</v>
      </c>
      <c r="F67" s="115"/>
    </row>
    <row r="68" spans="1:6" ht="15.75" customHeight="1" x14ac:dyDescent="0.25">
      <c r="A68" s="114">
        <v>9</v>
      </c>
      <c r="B68" s="117" t="s">
        <v>33</v>
      </c>
      <c r="C68" s="106" t="s">
        <v>320</v>
      </c>
      <c r="D68" s="4" t="s">
        <v>4</v>
      </c>
      <c r="E68" s="5">
        <v>2</v>
      </c>
      <c r="F68" s="115"/>
    </row>
    <row r="69" spans="1:6" ht="33.75" customHeight="1" x14ac:dyDescent="0.25">
      <c r="A69" s="116"/>
      <c r="B69" s="118"/>
      <c r="C69" s="107"/>
      <c r="D69" s="4" t="s">
        <v>48</v>
      </c>
      <c r="E69" s="5">
        <v>0</v>
      </c>
      <c r="F69" s="115"/>
    </row>
    <row r="70" spans="1:6" ht="36" customHeight="1" x14ac:dyDescent="0.25">
      <c r="A70" s="114">
        <v>10</v>
      </c>
      <c r="B70" s="125" t="s">
        <v>64</v>
      </c>
      <c r="C70" s="106" t="s">
        <v>324</v>
      </c>
      <c r="D70" s="4" t="s">
        <v>19</v>
      </c>
      <c r="E70" s="5">
        <v>2</v>
      </c>
      <c r="F70" s="115"/>
    </row>
    <row r="71" spans="1:6" ht="33" customHeight="1" x14ac:dyDescent="0.25">
      <c r="A71" s="116"/>
      <c r="B71" s="125"/>
      <c r="C71" s="107"/>
      <c r="D71" s="4" t="s">
        <v>48</v>
      </c>
      <c r="E71" s="5">
        <v>0</v>
      </c>
      <c r="F71" s="115"/>
    </row>
    <row r="72" spans="1:6" ht="29.25" customHeight="1" x14ac:dyDescent="0.25">
      <c r="A72" s="146">
        <v>11</v>
      </c>
      <c r="B72" s="153" t="s">
        <v>140</v>
      </c>
      <c r="C72" s="106" t="s">
        <v>328</v>
      </c>
      <c r="D72" s="36" t="s">
        <v>124</v>
      </c>
      <c r="E72" s="37">
        <v>2</v>
      </c>
      <c r="F72" s="115"/>
    </row>
    <row r="73" spans="1:6" ht="26.25" customHeight="1" x14ac:dyDescent="0.25">
      <c r="A73" s="147"/>
      <c r="B73" s="154"/>
      <c r="C73" s="132"/>
      <c r="D73" s="36" t="s">
        <v>125</v>
      </c>
      <c r="E73" s="37">
        <v>1</v>
      </c>
      <c r="F73" s="115"/>
    </row>
    <row r="74" spans="1:6" ht="37.5" customHeight="1" x14ac:dyDescent="0.25">
      <c r="A74" s="149"/>
      <c r="B74" s="154"/>
      <c r="C74" s="107"/>
      <c r="D74" s="36" t="s">
        <v>88</v>
      </c>
      <c r="E74" s="37">
        <v>0</v>
      </c>
      <c r="F74" s="115"/>
    </row>
    <row r="75" spans="1:6" ht="21" customHeight="1" x14ac:dyDescent="0.25">
      <c r="A75" s="146">
        <v>12</v>
      </c>
      <c r="B75" s="150" t="s">
        <v>142</v>
      </c>
      <c r="C75" s="106" t="s">
        <v>326</v>
      </c>
      <c r="D75" s="38" t="s">
        <v>132</v>
      </c>
      <c r="E75" s="39">
        <v>2</v>
      </c>
      <c r="F75" s="115"/>
    </row>
    <row r="76" spans="1:6" ht="25.5" customHeight="1" x14ac:dyDescent="0.25">
      <c r="A76" s="147"/>
      <c r="B76" s="151"/>
      <c r="C76" s="132"/>
      <c r="D76" s="38" t="s">
        <v>133</v>
      </c>
      <c r="E76" s="39">
        <v>1</v>
      </c>
      <c r="F76" s="115"/>
    </row>
    <row r="77" spans="1:6" ht="29.25" customHeight="1" x14ac:dyDescent="0.25">
      <c r="A77" s="147"/>
      <c r="B77" s="152"/>
      <c r="C77" s="107"/>
      <c r="D77" s="38" t="s">
        <v>134</v>
      </c>
      <c r="E77" s="39">
        <v>0</v>
      </c>
      <c r="F77" s="115"/>
    </row>
    <row r="78" spans="1:6" ht="26.25" customHeight="1" x14ac:dyDescent="0.25">
      <c r="A78" s="146">
        <v>13</v>
      </c>
      <c r="B78" s="150" t="s">
        <v>143</v>
      </c>
      <c r="C78" s="106" t="s">
        <v>327</v>
      </c>
      <c r="D78" s="38" t="s">
        <v>135</v>
      </c>
      <c r="E78" s="39">
        <v>2</v>
      </c>
      <c r="F78" s="115"/>
    </row>
    <row r="79" spans="1:6" ht="21" customHeight="1" x14ac:dyDescent="0.25">
      <c r="A79" s="147"/>
      <c r="B79" s="151"/>
      <c r="C79" s="132"/>
      <c r="D79" s="38" t="s">
        <v>136</v>
      </c>
      <c r="E79" s="39">
        <v>1</v>
      </c>
      <c r="F79" s="115"/>
    </row>
    <row r="80" spans="1:6" ht="19.5" customHeight="1" x14ac:dyDescent="0.25">
      <c r="A80" s="147"/>
      <c r="B80" s="152"/>
      <c r="C80" s="107"/>
      <c r="D80" s="38" t="s">
        <v>137</v>
      </c>
      <c r="E80" s="39">
        <v>0</v>
      </c>
      <c r="F80" s="115"/>
    </row>
    <row r="81" spans="1:6" ht="14.25" customHeight="1" x14ac:dyDescent="0.25">
      <c r="A81" s="4"/>
      <c r="B81" s="7" t="s">
        <v>9</v>
      </c>
      <c r="C81" s="7"/>
      <c r="D81" s="5" t="s">
        <v>12</v>
      </c>
      <c r="E81" s="5">
        <f>E49+E53+E55+E59+E68+E70+E51+E62+E65+E72+E75+E78+E57</f>
        <v>25</v>
      </c>
      <c r="F81" s="116"/>
    </row>
    <row r="82" spans="1:6" ht="15.75" x14ac:dyDescent="0.25">
      <c r="A82" s="1"/>
      <c r="B82" s="3"/>
      <c r="C82" s="3"/>
    </row>
    <row r="83" spans="1:6" ht="15.75" x14ac:dyDescent="0.25">
      <c r="A83" s="1"/>
      <c r="B83" t="s">
        <v>20</v>
      </c>
    </row>
    <row r="84" spans="1:6" ht="15.75" x14ac:dyDescent="0.25">
      <c r="A84" s="1"/>
      <c r="B84" t="s">
        <v>14</v>
      </c>
    </row>
    <row r="85" spans="1:6" ht="15.75" customHeight="1" x14ac:dyDescent="0.25">
      <c r="A85" s="1"/>
      <c r="B85" s="136" t="s">
        <v>15</v>
      </c>
      <c r="C85" s="136"/>
      <c r="D85" s="136"/>
      <c r="E85" s="136"/>
      <c r="F85" s="136"/>
    </row>
    <row r="86" spans="1:6" x14ac:dyDescent="0.25">
      <c r="B86" s="136"/>
      <c r="C86" s="136"/>
      <c r="D86" s="136"/>
      <c r="E86" s="136"/>
      <c r="F86" s="136"/>
    </row>
    <row r="87" spans="1:6" ht="29.25" customHeight="1" x14ac:dyDescent="0.25">
      <c r="B87" s="139" t="s">
        <v>448</v>
      </c>
      <c r="C87" s="139"/>
      <c r="D87" s="139"/>
      <c r="E87" s="139"/>
      <c r="F87" s="139"/>
    </row>
    <row r="88" spans="1:6" ht="30.75" customHeight="1" x14ac:dyDescent="0.25">
      <c r="B88" s="136" t="s">
        <v>548</v>
      </c>
      <c r="C88" s="136"/>
      <c r="D88" s="136"/>
      <c r="E88" s="136"/>
      <c r="F88" s="136"/>
    </row>
    <row r="89" spans="1:6" ht="77.25" customHeight="1" x14ac:dyDescent="0.25">
      <c r="B89" s="136" t="s">
        <v>120</v>
      </c>
      <c r="C89" s="136"/>
      <c r="D89" s="136"/>
      <c r="E89" s="136"/>
      <c r="F89" s="136"/>
    </row>
    <row r="91" spans="1:6" x14ac:dyDescent="0.25">
      <c r="B91" t="str">
        <f>'поликл (КДО)'!B84</f>
        <v>Главный врач</v>
      </c>
      <c r="C91" t="str">
        <f>'поликл (КДО)'!C84</f>
        <v>О.Н. Лебедева</v>
      </c>
    </row>
  </sheetData>
  <mergeCells count="87">
    <mergeCell ref="C72:C74"/>
    <mergeCell ref="B89:F89"/>
    <mergeCell ref="B87:F87"/>
    <mergeCell ref="B88:F88"/>
    <mergeCell ref="A78:A80"/>
    <mergeCell ref="B78:B80"/>
    <mergeCell ref="B85:F86"/>
    <mergeCell ref="C78:C80"/>
    <mergeCell ref="A59:A61"/>
    <mergeCell ref="B59:B61"/>
    <mergeCell ref="A62:A64"/>
    <mergeCell ref="B62:B64"/>
    <mergeCell ref="C75:C77"/>
    <mergeCell ref="B75:B77"/>
    <mergeCell ref="B65:B67"/>
    <mergeCell ref="A65:A67"/>
    <mergeCell ref="A68:A69"/>
    <mergeCell ref="B68:B69"/>
    <mergeCell ref="C62:C64"/>
    <mergeCell ref="C70:C71"/>
    <mergeCell ref="A72:A74"/>
    <mergeCell ref="B72:B74"/>
    <mergeCell ref="A70:A71"/>
    <mergeCell ref="B70:B71"/>
    <mergeCell ref="C39:C41"/>
    <mergeCell ref="B22:B23"/>
    <mergeCell ref="A24:A26"/>
    <mergeCell ref="B24:B26"/>
    <mergeCell ref="A27:A29"/>
    <mergeCell ref="B36:B38"/>
    <mergeCell ref="A33:A35"/>
    <mergeCell ref="C33:C35"/>
    <mergeCell ref="C36:C38"/>
    <mergeCell ref="B33:B35"/>
    <mergeCell ref="A36:A38"/>
    <mergeCell ref="B20:B21"/>
    <mergeCell ref="A22:A23"/>
    <mergeCell ref="B27:B29"/>
    <mergeCell ref="A30:A32"/>
    <mergeCell ref="B30:B32"/>
    <mergeCell ref="D2:F4"/>
    <mergeCell ref="A7:F7"/>
    <mergeCell ref="A10:A11"/>
    <mergeCell ref="B10:B11"/>
    <mergeCell ref="F10:F42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39:B41"/>
    <mergeCell ref="A39:A41"/>
    <mergeCell ref="A46:F46"/>
    <mergeCell ref="A49:A50"/>
    <mergeCell ref="B49:B50"/>
    <mergeCell ref="F49:F81"/>
    <mergeCell ref="A51:A52"/>
    <mergeCell ref="A55:A56"/>
    <mergeCell ref="B55:B56"/>
    <mergeCell ref="C49:C50"/>
    <mergeCell ref="B57:B58"/>
    <mergeCell ref="A57:A58"/>
    <mergeCell ref="B51:B52"/>
    <mergeCell ref="A53:A54"/>
    <mergeCell ref="B53:B54"/>
    <mergeCell ref="C65:C67"/>
    <mergeCell ref="C68:C69"/>
    <mergeCell ref="A75:A77"/>
    <mergeCell ref="C51:C52"/>
    <mergeCell ref="C53:C54"/>
    <mergeCell ref="C55:C56"/>
    <mergeCell ref="C57:C58"/>
    <mergeCell ref="C59:C61"/>
    <mergeCell ref="C10:C11"/>
    <mergeCell ref="C12:C13"/>
    <mergeCell ref="C14:C15"/>
    <mergeCell ref="C16:C17"/>
    <mergeCell ref="C18:C19"/>
    <mergeCell ref="C20:C21"/>
    <mergeCell ref="C22:C23"/>
    <mergeCell ref="C24:C26"/>
    <mergeCell ref="C27:C29"/>
    <mergeCell ref="C30:C32"/>
  </mergeCells>
  <pageMargins left="0.70866141732283472" right="0.11811023622047245" top="0.15748031496062992" bottom="0" header="0" footer="0"/>
  <pageSetup paperSize="9" scale="38" orientation="portrait" r:id="rId1"/>
  <rowBreaks count="1" manualBreakCount="1">
    <brk id="4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90"/>
  <sheetViews>
    <sheetView topLeftCell="A82" zoomScaleNormal="100" workbookViewId="0">
      <selection activeCell="G47" sqref="G47"/>
    </sheetView>
  </sheetViews>
  <sheetFormatPr defaultRowHeight="15" x14ac:dyDescent="0.25"/>
  <cols>
    <col min="1" max="1" width="5.42578125" customWidth="1"/>
    <col min="2" max="2" width="71.5703125" customWidth="1"/>
    <col min="3" max="3" width="26.85546875" customWidth="1"/>
    <col min="4" max="4" width="18.7109375" customWidth="1"/>
    <col min="6" max="6" width="7.7109375" customWidth="1"/>
  </cols>
  <sheetData>
    <row r="1" spans="1:6" ht="15.75" x14ac:dyDescent="0.25">
      <c r="E1" s="20" t="s">
        <v>148</v>
      </c>
    </row>
    <row r="2" spans="1:6" ht="15" customHeight="1" x14ac:dyDescent="0.25">
      <c r="D2" s="136" t="s">
        <v>79</v>
      </c>
      <c r="E2" s="136"/>
      <c r="F2" s="136"/>
    </row>
    <row r="3" spans="1:6" x14ac:dyDescent="0.25">
      <c r="D3" s="136"/>
      <c r="E3" s="136"/>
      <c r="F3" s="136"/>
    </row>
    <row r="4" spans="1:6" ht="30.75" customHeight="1" x14ac:dyDescent="0.25">
      <c r="D4" s="136"/>
      <c r="E4" s="136"/>
      <c r="F4" s="136"/>
    </row>
    <row r="5" spans="1:6" ht="15" customHeight="1" x14ac:dyDescent="0.25">
      <c r="A5" s="13" t="s">
        <v>17</v>
      </c>
      <c r="B5" s="13"/>
      <c r="C5" s="13"/>
      <c r="D5" s="13"/>
      <c r="E5" s="13"/>
      <c r="F5" s="13"/>
    </row>
    <row r="6" spans="1:6" ht="20.25" customHeight="1" x14ac:dyDescent="0.25">
      <c r="A6" s="140" t="s">
        <v>593</v>
      </c>
      <c r="B6" s="140"/>
      <c r="C6" s="140"/>
      <c r="D6" s="140"/>
      <c r="E6" s="140"/>
      <c r="F6" s="140"/>
    </row>
    <row r="7" spans="1:6" ht="15.75" x14ac:dyDescent="0.25">
      <c r="A7" s="1"/>
      <c r="E7" s="21"/>
      <c r="F7" s="21"/>
    </row>
    <row r="8" spans="1:6" ht="63" x14ac:dyDescent="0.25">
      <c r="A8" s="4" t="s">
        <v>1</v>
      </c>
      <c r="B8" s="5" t="s">
        <v>13</v>
      </c>
      <c r="C8" s="5" t="s">
        <v>317</v>
      </c>
      <c r="D8" s="4" t="s">
        <v>2</v>
      </c>
      <c r="E8" s="4" t="s">
        <v>3</v>
      </c>
      <c r="F8" s="4" t="s">
        <v>32</v>
      </c>
    </row>
    <row r="9" spans="1:6" ht="19.5" customHeight="1" x14ac:dyDescent="0.25">
      <c r="A9" s="123">
        <v>1</v>
      </c>
      <c r="B9" s="125" t="s">
        <v>110</v>
      </c>
      <c r="C9" s="106" t="s">
        <v>319</v>
      </c>
      <c r="D9" s="4" t="s">
        <v>10</v>
      </c>
      <c r="E9" s="5">
        <v>3</v>
      </c>
      <c r="F9" s="114" t="s">
        <v>214</v>
      </c>
    </row>
    <row r="10" spans="1:6" ht="64.5" customHeight="1" x14ac:dyDescent="0.25">
      <c r="A10" s="123"/>
      <c r="B10" s="125"/>
      <c r="C10" s="107"/>
      <c r="D10" s="4" t="s">
        <v>48</v>
      </c>
      <c r="E10" s="5">
        <v>0</v>
      </c>
      <c r="F10" s="115"/>
    </row>
    <row r="11" spans="1:6" ht="21" customHeight="1" x14ac:dyDescent="0.25">
      <c r="A11" s="114">
        <v>2</v>
      </c>
      <c r="B11" s="125" t="s">
        <v>85</v>
      </c>
      <c r="C11" s="106" t="s">
        <v>319</v>
      </c>
      <c r="D11" s="4" t="s">
        <v>10</v>
      </c>
      <c r="E11" s="5">
        <v>2</v>
      </c>
      <c r="F11" s="115"/>
    </row>
    <row r="12" spans="1:6" ht="42.75" customHeight="1" x14ac:dyDescent="0.25">
      <c r="A12" s="116"/>
      <c r="B12" s="125"/>
      <c r="C12" s="107"/>
      <c r="D12" s="4" t="s">
        <v>48</v>
      </c>
      <c r="E12" s="5">
        <v>0</v>
      </c>
      <c r="F12" s="115"/>
    </row>
    <row r="13" spans="1:6" ht="33" customHeight="1" x14ac:dyDescent="0.25">
      <c r="A13" s="114">
        <v>3</v>
      </c>
      <c r="B13" s="122" t="s">
        <v>253</v>
      </c>
      <c r="C13" s="106" t="s">
        <v>342</v>
      </c>
      <c r="D13" s="4" t="s">
        <v>19</v>
      </c>
      <c r="E13" s="5">
        <v>2</v>
      </c>
      <c r="F13" s="115"/>
    </row>
    <row r="14" spans="1:6" ht="33" customHeight="1" x14ac:dyDescent="0.25">
      <c r="A14" s="116"/>
      <c r="B14" s="122"/>
      <c r="C14" s="107"/>
      <c r="D14" s="4" t="s">
        <v>48</v>
      </c>
      <c r="E14" s="5">
        <v>0</v>
      </c>
      <c r="F14" s="115"/>
    </row>
    <row r="15" spans="1:6" ht="28.5" customHeight="1" x14ac:dyDescent="0.25">
      <c r="A15" s="114">
        <v>4</v>
      </c>
      <c r="B15" s="125" t="s">
        <v>250</v>
      </c>
      <c r="C15" s="106" t="s">
        <v>337</v>
      </c>
      <c r="D15" s="4" t="s">
        <v>60</v>
      </c>
      <c r="E15" s="5">
        <v>1</v>
      </c>
      <c r="F15" s="115"/>
    </row>
    <row r="16" spans="1:6" ht="33.75" customHeight="1" x14ac:dyDescent="0.25">
      <c r="A16" s="116"/>
      <c r="B16" s="125"/>
      <c r="C16" s="107"/>
      <c r="D16" s="4" t="s">
        <v>48</v>
      </c>
      <c r="E16" s="5">
        <v>0</v>
      </c>
      <c r="F16" s="115"/>
    </row>
    <row r="17" spans="1:7" ht="21" customHeight="1" x14ac:dyDescent="0.25">
      <c r="A17" s="114">
        <v>5</v>
      </c>
      <c r="B17" s="137" t="s">
        <v>51</v>
      </c>
      <c r="C17" s="106" t="s">
        <v>335</v>
      </c>
      <c r="D17" s="4" t="s">
        <v>60</v>
      </c>
      <c r="E17" s="5">
        <v>1</v>
      </c>
      <c r="F17" s="115"/>
    </row>
    <row r="18" spans="1:7" ht="37.5" customHeight="1" x14ac:dyDescent="0.25">
      <c r="A18" s="115"/>
      <c r="B18" s="137"/>
      <c r="C18" s="107"/>
      <c r="D18" s="4" t="s">
        <v>48</v>
      </c>
      <c r="E18" s="5">
        <v>0</v>
      </c>
      <c r="F18" s="115"/>
    </row>
    <row r="19" spans="1:7" ht="17.25" customHeight="1" x14ac:dyDescent="0.25">
      <c r="A19" s="114">
        <v>6</v>
      </c>
      <c r="B19" s="155" t="s">
        <v>33</v>
      </c>
      <c r="C19" s="106" t="s">
        <v>320</v>
      </c>
      <c r="D19" s="4" t="s">
        <v>4</v>
      </c>
      <c r="E19" s="5">
        <v>2</v>
      </c>
      <c r="F19" s="115"/>
    </row>
    <row r="20" spans="1:7" ht="33.75" customHeight="1" x14ac:dyDescent="0.25">
      <c r="A20" s="116"/>
      <c r="B20" s="156"/>
      <c r="C20" s="107"/>
      <c r="D20" s="4" t="s">
        <v>48</v>
      </c>
      <c r="E20" s="5">
        <v>0</v>
      </c>
      <c r="F20" s="115"/>
    </row>
    <row r="21" spans="1:7" ht="33.75" customHeight="1" x14ac:dyDescent="0.25">
      <c r="A21" s="123">
        <v>7</v>
      </c>
      <c r="B21" s="125" t="s">
        <v>65</v>
      </c>
      <c r="C21" s="106" t="s">
        <v>322</v>
      </c>
      <c r="D21" s="4" t="s">
        <v>19</v>
      </c>
      <c r="E21" s="5">
        <v>2</v>
      </c>
      <c r="F21" s="115"/>
    </row>
    <row r="22" spans="1:7" ht="38.25" customHeight="1" x14ac:dyDescent="0.25">
      <c r="A22" s="123"/>
      <c r="B22" s="125"/>
      <c r="C22" s="107"/>
      <c r="D22" s="4" t="s">
        <v>48</v>
      </c>
      <c r="E22" s="5">
        <v>0</v>
      </c>
      <c r="F22" s="115"/>
    </row>
    <row r="23" spans="1:7" ht="20.25" customHeight="1" x14ac:dyDescent="0.25">
      <c r="A23" s="114">
        <v>8</v>
      </c>
      <c r="B23" s="143" t="s">
        <v>294</v>
      </c>
      <c r="C23" s="106" t="s">
        <v>325</v>
      </c>
      <c r="D23" s="35" t="s">
        <v>53</v>
      </c>
      <c r="E23" s="25">
        <v>2</v>
      </c>
      <c r="F23" s="115"/>
      <c r="G23" s="48"/>
    </row>
    <row r="24" spans="1:7" ht="15.75" x14ac:dyDescent="0.25">
      <c r="A24" s="115"/>
      <c r="B24" s="144"/>
      <c r="C24" s="132"/>
      <c r="D24" s="35" t="s">
        <v>54</v>
      </c>
      <c r="E24" s="25">
        <v>1</v>
      </c>
      <c r="F24" s="115"/>
    </row>
    <row r="25" spans="1:7" ht="15.75" x14ac:dyDescent="0.25">
      <c r="A25" s="116"/>
      <c r="B25" s="145"/>
      <c r="C25" s="107"/>
      <c r="D25" s="35" t="s">
        <v>55</v>
      </c>
      <c r="E25" s="25">
        <v>0</v>
      </c>
      <c r="F25" s="115"/>
    </row>
    <row r="26" spans="1:7" ht="15.75" customHeight="1" x14ac:dyDescent="0.25">
      <c r="A26" s="114">
        <v>9</v>
      </c>
      <c r="B26" s="143" t="s">
        <v>295</v>
      </c>
      <c r="C26" s="106" t="s">
        <v>325</v>
      </c>
      <c r="D26" s="35" t="s">
        <v>53</v>
      </c>
      <c r="E26" s="25">
        <v>2</v>
      </c>
      <c r="F26" s="115"/>
      <c r="G26" s="48"/>
    </row>
    <row r="27" spans="1:7" ht="15.75" x14ac:dyDescent="0.25">
      <c r="A27" s="115"/>
      <c r="B27" s="144"/>
      <c r="C27" s="132"/>
      <c r="D27" s="35" t="s">
        <v>54</v>
      </c>
      <c r="E27" s="25">
        <v>1</v>
      </c>
      <c r="F27" s="115"/>
    </row>
    <row r="28" spans="1:7" ht="15.75" x14ac:dyDescent="0.25">
      <c r="A28" s="116"/>
      <c r="B28" s="145"/>
      <c r="C28" s="107"/>
      <c r="D28" s="35" t="s">
        <v>55</v>
      </c>
      <c r="E28" s="25">
        <v>0</v>
      </c>
      <c r="F28" s="115"/>
    </row>
    <row r="29" spans="1:7" ht="15.75" customHeight="1" x14ac:dyDescent="0.25">
      <c r="A29" s="114">
        <v>10</v>
      </c>
      <c r="B29" s="143" t="s">
        <v>296</v>
      </c>
      <c r="C29" s="106" t="s">
        <v>321</v>
      </c>
      <c r="D29" s="36" t="s">
        <v>53</v>
      </c>
      <c r="E29" s="37">
        <v>2</v>
      </c>
      <c r="F29" s="115"/>
    </row>
    <row r="30" spans="1:7" ht="15.75" x14ac:dyDescent="0.25">
      <c r="A30" s="115"/>
      <c r="B30" s="144"/>
      <c r="C30" s="132"/>
      <c r="D30" s="36" t="s">
        <v>54</v>
      </c>
      <c r="E30" s="37">
        <v>1</v>
      </c>
      <c r="F30" s="115"/>
    </row>
    <row r="31" spans="1:7" ht="15.75" x14ac:dyDescent="0.25">
      <c r="A31" s="116"/>
      <c r="B31" s="145"/>
      <c r="C31" s="107"/>
      <c r="D31" s="36" t="s">
        <v>55</v>
      </c>
      <c r="E31" s="37">
        <v>0</v>
      </c>
      <c r="F31" s="115"/>
    </row>
    <row r="32" spans="1:7" ht="30" customHeight="1" x14ac:dyDescent="0.25">
      <c r="A32" s="146">
        <v>11</v>
      </c>
      <c r="B32" s="148" t="s">
        <v>141</v>
      </c>
      <c r="C32" s="106" t="s">
        <v>328</v>
      </c>
      <c r="D32" s="38" t="s">
        <v>129</v>
      </c>
      <c r="E32" s="39">
        <v>2</v>
      </c>
      <c r="F32" s="115"/>
    </row>
    <row r="33" spans="1:6" ht="21.75" customHeight="1" x14ac:dyDescent="0.25">
      <c r="A33" s="147"/>
      <c r="B33" s="148"/>
      <c r="C33" s="132"/>
      <c r="D33" s="38" t="s">
        <v>130</v>
      </c>
      <c r="E33" s="39">
        <v>1</v>
      </c>
      <c r="F33" s="115"/>
    </row>
    <row r="34" spans="1:6" ht="27.75" customHeight="1" x14ac:dyDescent="0.25">
      <c r="A34" s="149"/>
      <c r="B34" s="148"/>
      <c r="C34" s="107"/>
      <c r="D34" s="38" t="s">
        <v>131</v>
      </c>
      <c r="E34" s="39">
        <v>0</v>
      </c>
      <c r="F34" s="115"/>
    </row>
    <row r="35" spans="1:6" ht="27" customHeight="1" x14ac:dyDescent="0.25">
      <c r="A35" s="146">
        <v>12</v>
      </c>
      <c r="B35" s="148" t="s">
        <v>139</v>
      </c>
      <c r="C35" s="106" t="s">
        <v>326</v>
      </c>
      <c r="D35" s="38" t="s">
        <v>132</v>
      </c>
      <c r="E35" s="39">
        <v>2</v>
      </c>
      <c r="F35" s="115"/>
    </row>
    <row r="36" spans="1:6" ht="20.25" customHeight="1" x14ac:dyDescent="0.25">
      <c r="A36" s="147"/>
      <c r="B36" s="148"/>
      <c r="C36" s="132"/>
      <c r="D36" s="38" t="s">
        <v>133</v>
      </c>
      <c r="E36" s="39">
        <v>1</v>
      </c>
      <c r="F36" s="115"/>
    </row>
    <row r="37" spans="1:6" ht="16.5" customHeight="1" x14ac:dyDescent="0.25">
      <c r="A37" s="147"/>
      <c r="B37" s="148"/>
      <c r="C37" s="107"/>
      <c r="D37" s="38" t="s">
        <v>134</v>
      </c>
      <c r="E37" s="39">
        <v>0</v>
      </c>
      <c r="F37" s="115"/>
    </row>
    <row r="38" spans="1:6" ht="20.25" customHeight="1" x14ac:dyDescent="0.25">
      <c r="A38" s="146">
        <v>13</v>
      </c>
      <c r="B38" s="148" t="s">
        <v>138</v>
      </c>
      <c r="C38" s="106" t="s">
        <v>327</v>
      </c>
      <c r="D38" s="38" t="s">
        <v>135</v>
      </c>
      <c r="E38" s="39">
        <v>2</v>
      </c>
      <c r="F38" s="115"/>
    </row>
    <row r="39" spans="1:6" ht="20.25" customHeight="1" x14ac:dyDescent="0.25">
      <c r="A39" s="147"/>
      <c r="B39" s="148"/>
      <c r="C39" s="132"/>
      <c r="D39" s="38" t="s">
        <v>136</v>
      </c>
      <c r="E39" s="39">
        <v>1</v>
      </c>
      <c r="F39" s="115"/>
    </row>
    <row r="40" spans="1:6" ht="20.25" customHeight="1" x14ac:dyDescent="0.25">
      <c r="A40" s="147"/>
      <c r="B40" s="148"/>
      <c r="C40" s="107"/>
      <c r="D40" s="38" t="s">
        <v>137</v>
      </c>
      <c r="E40" s="39">
        <v>0</v>
      </c>
      <c r="F40" s="115"/>
    </row>
    <row r="41" spans="1:6" ht="15.75" x14ac:dyDescent="0.25">
      <c r="A41" s="4"/>
      <c r="B41" s="6" t="s">
        <v>9</v>
      </c>
      <c r="C41" s="6"/>
      <c r="D41" s="5" t="s">
        <v>12</v>
      </c>
      <c r="E41" s="5">
        <f>E9+E13+E15+E17+E19+E21+E23+E11+E26+E29+E32+E35+E38</f>
        <v>25</v>
      </c>
      <c r="F41" s="116"/>
    </row>
    <row r="42" spans="1:6" ht="15.75" x14ac:dyDescent="0.25">
      <c r="A42" s="8"/>
      <c r="B42" s="9"/>
      <c r="C42" s="9"/>
      <c r="D42" s="10"/>
      <c r="E42" s="10"/>
      <c r="F42" s="10"/>
    </row>
    <row r="43" spans="1:6" ht="15.75" x14ac:dyDescent="0.25">
      <c r="A43" s="8"/>
      <c r="B43" s="78">
        <f>'поликл. (КВРТ)'!B44</f>
        <v>0</v>
      </c>
      <c r="C43" s="9"/>
      <c r="D43" s="10"/>
      <c r="E43" s="10"/>
      <c r="F43" s="10"/>
    </row>
    <row r="44" spans="1:6" ht="15" customHeight="1" x14ac:dyDescent="0.25">
      <c r="A44" s="13" t="s">
        <v>146</v>
      </c>
      <c r="B44" s="13"/>
      <c r="C44" s="13"/>
      <c r="D44" s="13"/>
      <c r="E44" s="13"/>
      <c r="F44" s="13"/>
    </row>
    <row r="45" spans="1:6" ht="16.5" customHeight="1" x14ac:dyDescent="0.25">
      <c r="A45" s="140" t="s">
        <v>147</v>
      </c>
      <c r="B45" s="140"/>
      <c r="C45" s="140"/>
      <c r="D45" s="140"/>
      <c r="E45" s="140"/>
      <c r="F45" s="140"/>
    </row>
    <row r="46" spans="1:6" x14ac:dyDescent="0.25">
      <c r="E46" s="21"/>
      <c r="F46" s="21"/>
    </row>
    <row r="47" spans="1:6" ht="63" customHeight="1" x14ac:dyDescent="0.25">
      <c r="A47" s="4" t="s">
        <v>1</v>
      </c>
      <c r="B47" s="5" t="s">
        <v>13</v>
      </c>
      <c r="C47" s="5" t="s">
        <v>317</v>
      </c>
      <c r="D47" s="5" t="s">
        <v>2</v>
      </c>
      <c r="E47" s="5" t="s">
        <v>3</v>
      </c>
      <c r="F47" s="5" t="s">
        <v>32</v>
      </c>
    </row>
    <row r="48" spans="1:6" ht="31.5" customHeight="1" x14ac:dyDescent="0.25">
      <c r="A48" s="123">
        <v>1</v>
      </c>
      <c r="B48" s="125" t="s">
        <v>111</v>
      </c>
      <c r="C48" s="106" t="s">
        <v>319</v>
      </c>
      <c r="D48" s="4" t="s">
        <v>10</v>
      </c>
      <c r="E48" s="5">
        <v>3</v>
      </c>
      <c r="F48" s="114" t="s">
        <v>214</v>
      </c>
    </row>
    <row r="49" spans="1:7" ht="44.25" customHeight="1" x14ac:dyDescent="0.25">
      <c r="A49" s="123"/>
      <c r="B49" s="125"/>
      <c r="C49" s="107"/>
      <c r="D49" s="4" t="s">
        <v>48</v>
      </c>
      <c r="E49" s="5">
        <v>0</v>
      </c>
      <c r="F49" s="115"/>
    </row>
    <row r="50" spans="1:7" ht="28.5" customHeight="1" x14ac:dyDescent="0.25">
      <c r="A50" s="114">
        <v>2</v>
      </c>
      <c r="B50" s="125" t="s">
        <v>112</v>
      </c>
      <c r="C50" s="106" t="s">
        <v>319</v>
      </c>
      <c r="D50" s="4" t="s">
        <v>10</v>
      </c>
      <c r="E50" s="5">
        <v>2</v>
      </c>
      <c r="F50" s="115"/>
    </row>
    <row r="51" spans="1:7" ht="46.5" customHeight="1" x14ac:dyDescent="0.25">
      <c r="A51" s="116"/>
      <c r="B51" s="125"/>
      <c r="C51" s="107"/>
      <c r="D51" s="4" t="s">
        <v>48</v>
      </c>
      <c r="E51" s="5">
        <v>0</v>
      </c>
      <c r="F51" s="115"/>
    </row>
    <row r="52" spans="1:7" ht="31.5" customHeight="1" x14ac:dyDescent="0.25">
      <c r="A52" s="114">
        <v>3</v>
      </c>
      <c r="B52" s="141" t="s">
        <v>252</v>
      </c>
      <c r="C52" s="106" t="s">
        <v>342</v>
      </c>
      <c r="D52" s="4" t="s">
        <v>19</v>
      </c>
      <c r="E52" s="5">
        <v>2</v>
      </c>
      <c r="F52" s="115"/>
    </row>
    <row r="53" spans="1:7" ht="36" customHeight="1" x14ac:dyDescent="0.25">
      <c r="A53" s="116"/>
      <c r="B53" s="142"/>
      <c r="C53" s="107"/>
      <c r="D53" s="4" t="s">
        <v>48</v>
      </c>
      <c r="E53" s="5">
        <v>0</v>
      </c>
      <c r="F53" s="115"/>
    </row>
    <row r="54" spans="1:7" ht="31.5" customHeight="1" x14ac:dyDescent="0.25">
      <c r="A54" s="114">
        <v>4</v>
      </c>
      <c r="B54" s="125" t="s">
        <v>255</v>
      </c>
      <c r="C54" s="106" t="s">
        <v>338</v>
      </c>
      <c r="D54" s="4" t="s">
        <v>19</v>
      </c>
      <c r="E54" s="5">
        <v>1</v>
      </c>
      <c r="F54" s="115"/>
    </row>
    <row r="55" spans="1:7" ht="35.25" customHeight="1" x14ac:dyDescent="0.25">
      <c r="A55" s="116"/>
      <c r="B55" s="125"/>
      <c r="C55" s="107"/>
      <c r="D55" s="4" t="s">
        <v>48</v>
      </c>
      <c r="E55" s="5">
        <v>0</v>
      </c>
      <c r="F55" s="115"/>
    </row>
    <row r="56" spans="1:7" ht="15.75" customHeight="1" x14ac:dyDescent="0.25">
      <c r="A56" s="114">
        <v>5</v>
      </c>
      <c r="B56" s="125" t="s">
        <v>254</v>
      </c>
      <c r="C56" s="106" t="s">
        <v>324</v>
      </c>
      <c r="D56" s="4" t="s">
        <v>19</v>
      </c>
      <c r="E56" s="5">
        <v>1</v>
      </c>
      <c r="F56" s="115"/>
    </row>
    <row r="57" spans="1:7" ht="31.5" customHeight="1" x14ac:dyDescent="0.25">
      <c r="A57" s="115"/>
      <c r="B57" s="125"/>
      <c r="C57" s="107"/>
      <c r="D57" s="4" t="s">
        <v>48</v>
      </c>
      <c r="E57" s="5">
        <v>0</v>
      </c>
      <c r="F57" s="115"/>
    </row>
    <row r="58" spans="1:7" ht="15.75" customHeight="1" x14ac:dyDescent="0.25">
      <c r="A58" s="114">
        <v>6</v>
      </c>
      <c r="B58" s="143" t="s">
        <v>294</v>
      </c>
      <c r="C58" s="106" t="s">
        <v>325</v>
      </c>
      <c r="D58" s="35" t="s">
        <v>53</v>
      </c>
      <c r="E58" s="25">
        <v>2</v>
      </c>
      <c r="F58" s="115"/>
      <c r="G58" s="48"/>
    </row>
    <row r="59" spans="1:7" ht="15.75" x14ac:dyDescent="0.25">
      <c r="A59" s="115"/>
      <c r="B59" s="144"/>
      <c r="C59" s="132"/>
      <c r="D59" s="35" t="s">
        <v>54</v>
      </c>
      <c r="E59" s="25">
        <v>1</v>
      </c>
      <c r="F59" s="115"/>
    </row>
    <row r="60" spans="1:7" ht="15.75" customHeight="1" x14ac:dyDescent="0.25">
      <c r="A60" s="116"/>
      <c r="B60" s="145"/>
      <c r="C60" s="107"/>
      <c r="D60" s="35" t="s">
        <v>55</v>
      </c>
      <c r="E60" s="25">
        <v>0</v>
      </c>
      <c r="F60" s="115"/>
    </row>
    <row r="61" spans="1:7" ht="15.75" customHeight="1" x14ac:dyDescent="0.25">
      <c r="A61" s="114">
        <v>7</v>
      </c>
      <c r="B61" s="143" t="s">
        <v>295</v>
      </c>
      <c r="C61" s="106" t="s">
        <v>325</v>
      </c>
      <c r="D61" s="35" t="s">
        <v>53</v>
      </c>
      <c r="E61" s="25">
        <v>2</v>
      </c>
      <c r="F61" s="115"/>
      <c r="G61" s="48"/>
    </row>
    <row r="62" spans="1:7" ht="15.75" x14ac:dyDescent="0.25">
      <c r="A62" s="115"/>
      <c r="B62" s="144"/>
      <c r="C62" s="132"/>
      <c r="D62" s="35" t="s">
        <v>54</v>
      </c>
      <c r="E62" s="25">
        <v>1</v>
      </c>
      <c r="F62" s="115"/>
    </row>
    <row r="63" spans="1:7" ht="15.75" customHeight="1" x14ac:dyDescent="0.25">
      <c r="A63" s="116"/>
      <c r="B63" s="145"/>
      <c r="C63" s="107"/>
      <c r="D63" s="35" t="s">
        <v>55</v>
      </c>
      <c r="E63" s="25">
        <v>0</v>
      </c>
      <c r="F63" s="115"/>
    </row>
    <row r="64" spans="1:7" ht="15.75" customHeight="1" x14ac:dyDescent="0.25">
      <c r="A64" s="114">
        <v>8</v>
      </c>
      <c r="B64" s="143" t="s">
        <v>296</v>
      </c>
      <c r="C64" s="106" t="s">
        <v>321</v>
      </c>
      <c r="D64" s="36" t="s">
        <v>53</v>
      </c>
      <c r="E64" s="37">
        <v>2</v>
      </c>
      <c r="F64" s="115"/>
    </row>
    <row r="65" spans="1:6" ht="15.75" x14ac:dyDescent="0.25">
      <c r="A65" s="115"/>
      <c r="B65" s="144"/>
      <c r="C65" s="132"/>
      <c r="D65" s="36" t="s">
        <v>54</v>
      </c>
      <c r="E65" s="37">
        <v>1</v>
      </c>
      <c r="F65" s="115"/>
    </row>
    <row r="66" spans="1:6" ht="15.75" customHeight="1" x14ac:dyDescent="0.25">
      <c r="A66" s="116"/>
      <c r="B66" s="145"/>
      <c r="C66" s="107"/>
      <c r="D66" s="36" t="s">
        <v>55</v>
      </c>
      <c r="E66" s="37">
        <v>0</v>
      </c>
      <c r="F66" s="115"/>
    </row>
    <row r="67" spans="1:6" ht="15.75" customHeight="1" x14ac:dyDescent="0.25">
      <c r="A67" s="114">
        <v>9</v>
      </c>
      <c r="B67" s="117" t="s">
        <v>33</v>
      </c>
      <c r="C67" s="106" t="s">
        <v>320</v>
      </c>
      <c r="D67" s="4" t="s">
        <v>4</v>
      </c>
      <c r="E67" s="5">
        <v>2</v>
      </c>
      <c r="F67" s="115"/>
    </row>
    <row r="68" spans="1:6" ht="33.75" customHeight="1" x14ac:dyDescent="0.25">
      <c r="A68" s="116"/>
      <c r="B68" s="118"/>
      <c r="C68" s="107"/>
      <c r="D68" s="4" t="s">
        <v>48</v>
      </c>
      <c r="E68" s="5">
        <v>0</v>
      </c>
      <c r="F68" s="115"/>
    </row>
    <row r="69" spans="1:6" ht="36" customHeight="1" x14ac:dyDescent="0.25">
      <c r="A69" s="114">
        <v>10</v>
      </c>
      <c r="B69" s="125" t="s">
        <v>64</v>
      </c>
      <c r="C69" s="106" t="s">
        <v>324</v>
      </c>
      <c r="D69" s="4" t="s">
        <v>19</v>
      </c>
      <c r="E69" s="5">
        <v>2</v>
      </c>
      <c r="F69" s="115"/>
    </row>
    <row r="70" spans="1:6" ht="33" customHeight="1" x14ac:dyDescent="0.25">
      <c r="A70" s="116"/>
      <c r="B70" s="125"/>
      <c r="C70" s="107"/>
      <c r="D70" s="4" t="s">
        <v>48</v>
      </c>
      <c r="E70" s="5">
        <v>0</v>
      </c>
      <c r="F70" s="115"/>
    </row>
    <row r="71" spans="1:6" ht="29.25" customHeight="1" x14ac:dyDescent="0.25">
      <c r="A71" s="146">
        <v>11</v>
      </c>
      <c r="B71" s="153" t="s">
        <v>140</v>
      </c>
      <c r="C71" s="106" t="s">
        <v>328</v>
      </c>
      <c r="D71" s="36" t="s">
        <v>124</v>
      </c>
      <c r="E71" s="37">
        <v>2</v>
      </c>
      <c r="F71" s="115"/>
    </row>
    <row r="72" spans="1:6" ht="26.25" customHeight="1" x14ac:dyDescent="0.25">
      <c r="A72" s="147"/>
      <c r="B72" s="154"/>
      <c r="C72" s="132"/>
      <c r="D72" s="36" t="s">
        <v>125</v>
      </c>
      <c r="E72" s="37">
        <v>1</v>
      </c>
      <c r="F72" s="115"/>
    </row>
    <row r="73" spans="1:6" ht="21.75" customHeight="1" x14ac:dyDescent="0.25">
      <c r="A73" s="149"/>
      <c r="B73" s="154"/>
      <c r="C73" s="107"/>
      <c r="D73" s="36" t="s">
        <v>88</v>
      </c>
      <c r="E73" s="37">
        <v>0</v>
      </c>
      <c r="F73" s="115"/>
    </row>
    <row r="74" spans="1:6" ht="21" customHeight="1" x14ac:dyDescent="0.25">
      <c r="A74" s="146">
        <v>12</v>
      </c>
      <c r="B74" s="150" t="s">
        <v>142</v>
      </c>
      <c r="C74" s="106" t="s">
        <v>326</v>
      </c>
      <c r="D74" s="38" t="s">
        <v>132</v>
      </c>
      <c r="E74" s="39">
        <v>2</v>
      </c>
      <c r="F74" s="115"/>
    </row>
    <row r="75" spans="1:6" ht="25.5" customHeight="1" x14ac:dyDescent="0.25">
      <c r="A75" s="147"/>
      <c r="B75" s="151"/>
      <c r="C75" s="132"/>
      <c r="D75" s="38" t="s">
        <v>133</v>
      </c>
      <c r="E75" s="39">
        <v>1</v>
      </c>
      <c r="F75" s="115"/>
    </row>
    <row r="76" spans="1:6" ht="15.75" customHeight="1" x14ac:dyDescent="0.25">
      <c r="A76" s="147"/>
      <c r="B76" s="152"/>
      <c r="C76" s="107"/>
      <c r="D76" s="38" t="s">
        <v>134</v>
      </c>
      <c r="E76" s="39">
        <v>0</v>
      </c>
      <c r="F76" s="115"/>
    </row>
    <row r="77" spans="1:6" ht="26.25" customHeight="1" x14ac:dyDescent="0.25">
      <c r="A77" s="146">
        <v>13</v>
      </c>
      <c r="B77" s="150" t="s">
        <v>143</v>
      </c>
      <c r="C77" s="106" t="s">
        <v>327</v>
      </c>
      <c r="D77" s="38" t="s">
        <v>135</v>
      </c>
      <c r="E77" s="39">
        <v>2</v>
      </c>
      <c r="F77" s="115"/>
    </row>
    <row r="78" spans="1:6" ht="21" customHeight="1" x14ac:dyDescent="0.25">
      <c r="A78" s="147"/>
      <c r="B78" s="151"/>
      <c r="C78" s="132"/>
      <c r="D78" s="38" t="s">
        <v>136</v>
      </c>
      <c r="E78" s="39">
        <v>1</v>
      </c>
      <c r="F78" s="115"/>
    </row>
    <row r="79" spans="1:6" ht="15" customHeight="1" x14ac:dyDescent="0.25">
      <c r="A79" s="147"/>
      <c r="B79" s="152"/>
      <c r="C79" s="107"/>
      <c r="D79" s="38" t="s">
        <v>137</v>
      </c>
      <c r="E79" s="39">
        <v>0</v>
      </c>
      <c r="F79" s="115"/>
    </row>
    <row r="80" spans="1:6" ht="14.25" customHeight="1" x14ac:dyDescent="0.25">
      <c r="A80" s="4"/>
      <c r="B80" s="7" t="s">
        <v>9</v>
      </c>
      <c r="C80" s="7"/>
      <c r="D80" s="5" t="s">
        <v>12</v>
      </c>
      <c r="E80" s="5">
        <f>E48+E52+E54+E56+E58+E67+E69+E50+E61+E64+E71+E74+E77</f>
        <v>25</v>
      </c>
      <c r="F80" s="116"/>
    </row>
    <row r="81" spans="1:6" ht="15.75" x14ac:dyDescent="0.25">
      <c r="A81" s="1"/>
      <c r="B81" s="3"/>
      <c r="C81" s="3"/>
    </row>
    <row r="82" spans="1:6" ht="15.75" x14ac:dyDescent="0.25">
      <c r="A82" s="1"/>
      <c r="B82" t="s">
        <v>20</v>
      </c>
    </row>
    <row r="83" spans="1:6" ht="15.75" x14ac:dyDescent="0.25">
      <c r="A83" s="1"/>
      <c r="B83" t="s">
        <v>14</v>
      </c>
    </row>
    <row r="84" spans="1:6" ht="15.75" customHeight="1" x14ac:dyDescent="0.25">
      <c r="A84" s="1"/>
      <c r="B84" s="136" t="s">
        <v>15</v>
      </c>
      <c r="C84" s="136"/>
      <c r="D84" s="136"/>
      <c r="E84" s="136"/>
      <c r="F84" s="136"/>
    </row>
    <row r="85" spans="1:6" x14ac:dyDescent="0.25">
      <c r="B85" s="136"/>
      <c r="C85" s="136"/>
      <c r="D85" s="136"/>
      <c r="E85" s="136"/>
      <c r="F85" s="136"/>
    </row>
    <row r="86" spans="1:6" ht="29.25" customHeight="1" x14ac:dyDescent="0.25">
      <c r="B86" s="139" t="s">
        <v>448</v>
      </c>
      <c r="C86" s="139"/>
      <c r="D86" s="139"/>
      <c r="E86" s="139"/>
      <c r="F86" s="139"/>
    </row>
    <row r="87" spans="1:6" ht="30.75" customHeight="1" x14ac:dyDescent="0.25">
      <c r="B87" s="136" t="s">
        <v>548</v>
      </c>
      <c r="C87" s="136"/>
      <c r="D87" s="136"/>
      <c r="E87" s="136"/>
      <c r="F87" s="136"/>
    </row>
    <row r="88" spans="1:6" ht="75.75" customHeight="1" x14ac:dyDescent="0.25">
      <c r="B88" s="136" t="s">
        <v>120</v>
      </c>
      <c r="C88" s="136"/>
      <c r="D88" s="136"/>
      <c r="E88" s="136"/>
      <c r="F88" s="136"/>
    </row>
    <row r="90" spans="1:6" x14ac:dyDescent="0.25">
      <c r="B90" t="str">
        <f>'поликл. (КВРТ)'!B91</f>
        <v>Главный врач</v>
      </c>
      <c r="C90" t="str">
        <f>'поликл. (КВРТ)'!C91</f>
        <v>О.Н. Лебедева</v>
      </c>
    </row>
  </sheetData>
  <mergeCells count="87">
    <mergeCell ref="B86:F86"/>
    <mergeCell ref="B87:F87"/>
    <mergeCell ref="B88:F88"/>
    <mergeCell ref="B77:B79"/>
    <mergeCell ref="B84:F85"/>
    <mergeCell ref="C77:C79"/>
    <mergeCell ref="A61:A63"/>
    <mergeCell ref="B61:B63"/>
    <mergeCell ref="A64:A66"/>
    <mergeCell ref="B64:B66"/>
    <mergeCell ref="A67:A68"/>
    <mergeCell ref="B67:B68"/>
    <mergeCell ref="C69:C70"/>
    <mergeCell ref="C71:C73"/>
    <mergeCell ref="A77:A79"/>
    <mergeCell ref="A69:A70"/>
    <mergeCell ref="B69:B70"/>
    <mergeCell ref="A71:A73"/>
    <mergeCell ref="B71:B73"/>
    <mergeCell ref="A74:A76"/>
    <mergeCell ref="B74:B76"/>
    <mergeCell ref="C74:C76"/>
    <mergeCell ref="C61:C63"/>
    <mergeCell ref="C64:C66"/>
    <mergeCell ref="C67:C68"/>
    <mergeCell ref="C54:C55"/>
    <mergeCell ref="C56:C57"/>
    <mergeCell ref="A56:A57"/>
    <mergeCell ref="B56:B57"/>
    <mergeCell ref="A58:A60"/>
    <mergeCell ref="B58:B60"/>
    <mergeCell ref="C48:C49"/>
    <mergeCell ref="C58:C60"/>
    <mergeCell ref="A23:A25"/>
    <mergeCell ref="B23:B25"/>
    <mergeCell ref="A26:A28"/>
    <mergeCell ref="B26:B28"/>
    <mergeCell ref="A38:A40"/>
    <mergeCell ref="B38:B40"/>
    <mergeCell ref="A29:A31"/>
    <mergeCell ref="B29:B31"/>
    <mergeCell ref="A32:A34"/>
    <mergeCell ref="B32:B34"/>
    <mergeCell ref="A35:A37"/>
    <mergeCell ref="B35:B37"/>
    <mergeCell ref="B19:B20"/>
    <mergeCell ref="A21:A22"/>
    <mergeCell ref="C9:C10"/>
    <mergeCell ref="C11:C12"/>
    <mergeCell ref="C13:C14"/>
    <mergeCell ref="C15:C16"/>
    <mergeCell ref="C17:C18"/>
    <mergeCell ref="B21:B22"/>
    <mergeCell ref="C19:C20"/>
    <mergeCell ref="C21:C22"/>
    <mergeCell ref="D2:F4"/>
    <mergeCell ref="A6:F6"/>
    <mergeCell ref="A9:A10"/>
    <mergeCell ref="B9:B10"/>
    <mergeCell ref="F9:F41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C23:C25"/>
    <mergeCell ref="C26:C28"/>
    <mergeCell ref="C29:C31"/>
    <mergeCell ref="C50:C51"/>
    <mergeCell ref="C52:C53"/>
    <mergeCell ref="C32:C34"/>
    <mergeCell ref="C35:C37"/>
    <mergeCell ref="C38:C40"/>
    <mergeCell ref="A45:F45"/>
    <mergeCell ref="A48:A49"/>
    <mergeCell ref="B48:B49"/>
    <mergeCell ref="F48:F80"/>
    <mergeCell ref="A50:A51"/>
    <mergeCell ref="B50:B51"/>
    <mergeCell ref="A52:A53"/>
    <mergeCell ref="B52:B53"/>
    <mergeCell ref="A54:A55"/>
    <mergeCell ref="B54:B55"/>
  </mergeCells>
  <pageMargins left="0.70866141732283472" right="0.11811023622047245" top="0" bottom="0" header="0" footer="0"/>
  <pageSetup paperSize="9" scale="37" orientation="portrait" r:id="rId1"/>
  <rowBreaks count="1" manualBreakCount="1">
    <brk id="4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I40"/>
  <sheetViews>
    <sheetView topLeftCell="A47" workbookViewId="0">
      <selection activeCell="C10" sqref="C10"/>
    </sheetView>
  </sheetViews>
  <sheetFormatPr defaultRowHeight="15" x14ac:dyDescent="0.25"/>
  <cols>
    <col min="1" max="1" width="6.85546875" customWidth="1"/>
    <col min="2" max="2" width="71.5703125" customWidth="1"/>
    <col min="3" max="3" width="28.85546875" customWidth="1"/>
    <col min="4" max="4" width="14" customWidth="1"/>
    <col min="6" max="6" width="7.7109375" customWidth="1"/>
  </cols>
  <sheetData>
    <row r="2" spans="1:7" ht="15.75" x14ac:dyDescent="0.25">
      <c r="E2" s="20" t="s">
        <v>154</v>
      </c>
    </row>
    <row r="3" spans="1:7" ht="15" customHeight="1" x14ac:dyDescent="0.25">
      <c r="D3" s="157" t="s">
        <v>79</v>
      </c>
      <c r="E3" s="157"/>
      <c r="F3" s="157"/>
      <c r="G3" s="157"/>
    </row>
    <row r="4" spans="1:7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ht="15.75" x14ac:dyDescent="0.25">
      <c r="A6" s="13"/>
      <c r="B6" s="13"/>
      <c r="C6" s="13"/>
      <c r="D6" s="157"/>
      <c r="E6" s="157"/>
      <c r="F6" s="157"/>
      <c r="G6" s="157"/>
    </row>
    <row r="7" spans="1:7" ht="15.75" x14ac:dyDescent="0.25">
      <c r="B7" s="13" t="s">
        <v>16</v>
      </c>
      <c r="C7" s="13"/>
      <c r="D7" s="13"/>
      <c r="E7" s="13"/>
      <c r="F7" s="13"/>
    </row>
    <row r="8" spans="1:7" ht="18.75" customHeight="1" x14ac:dyDescent="0.25">
      <c r="A8" s="29" t="s">
        <v>594</v>
      </c>
      <c r="D8" s="40"/>
      <c r="E8" s="40"/>
      <c r="F8" s="40"/>
      <c r="G8" s="40"/>
    </row>
    <row r="9" spans="1:7" ht="18.75" customHeight="1" x14ac:dyDescent="0.25">
      <c r="A9" s="29" t="s">
        <v>300</v>
      </c>
      <c r="D9" s="40"/>
      <c r="E9" s="40"/>
      <c r="F9" s="40"/>
      <c r="G9" s="40"/>
    </row>
    <row r="10" spans="1:7" ht="63" x14ac:dyDescent="0.25">
      <c r="A10" s="4" t="s">
        <v>1</v>
      </c>
      <c r="B10" s="5" t="s">
        <v>13</v>
      </c>
      <c r="C10" s="5" t="s">
        <v>317</v>
      </c>
      <c r="D10" s="5" t="s">
        <v>2</v>
      </c>
      <c r="E10" s="4" t="s">
        <v>3</v>
      </c>
      <c r="F10" s="5" t="s">
        <v>32</v>
      </c>
    </row>
    <row r="11" spans="1:7" ht="43.5" customHeight="1" x14ac:dyDescent="0.25">
      <c r="A11" s="123">
        <v>1</v>
      </c>
      <c r="B11" s="122" t="s">
        <v>306</v>
      </c>
      <c r="C11" s="106" t="s">
        <v>319</v>
      </c>
      <c r="D11" s="4" t="s">
        <v>10</v>
      </c>
      <c r="E11" s="5">
        <v>2</v>
      </c>
      <c r="F11" s="158" t="s">
        <v>222</v>
      </c>
    </row>
    <row r="12" spans="1:7" ht="24.75" customHeight="1" x14ac:dyDescent="0.25">
      <c r="A12" s="123"/>
      <c r="B12" s="122"/>
      <c r="C12" s="107"/>
      <c r="D12" s="4" t="s">
        <v>48</v>
      </c>
      <c r="E12" s="5">
        <v>0</v>
      </c>
      <c r="F12" s="158"/>
    </row>
    <row r="13" spans="1:7" ht="32.25" customHeight="1" x14ac:dyDescent="0.25">
      <c r="A13" s="123">
        <v>2</v>
      </c>
      <c r="B13" s="125" t="s">
        <v>216</v>
      </c>
      <c r="C13" s="106" t="s">
        <v>340</v>
      </c>
      <c r="D13" s="4" t="s">
        <v>60</v>
      </c>
      <c r="E13" s="5">
        <v>1</v>
      </c>
      <c r="F13" s="158"/>
    </row>
    <row r="14" spans="1:7" ht="31.5" customHeight="1" x14ac:dyDescent="0.25">
      <c r="A14" s="123"/>
      <c r="B14" s="125"/>
      <c r="C14" s="107"/>
      <c r="D14" s="4" t="s">
        <v>48</v>
      </c>
      <c r="E14" s="5">
        <v>0</v>
      </c>
      <c r="F14" s="158"/>
    </row>
    <row r="15" spans="1:7" ht="15.75" customHeight="1" x14ac:dyDescent="0.25">
      <c r="A15" s="114">
        <v>3</v>
      </c>
      <c r="B15" s="117" t="s">
        <v>233</v>
      </c>
      <c r="C15" s="106" t="s">
        <v>339</v>
      </c>
      <c r="D15" s="4" t="s">
        <v>60</v>
      </c>
      <c r="E15" s="5">
        <v>2</v>
      </c>
      <c r="F15" s="158"/>
    </row>
    <row r="16" spans="1:7" ht="42" customHeight="1" x14ac:dyDescent="0.25">
      <c r="A16" s="116"/>
      <c r="B16" s="118"/>
      <c r="C16" s="107"/>
      <c r="D16" s="4" t="s">
        <v>48</v>
      </c>
      <c r="E16" s="5">
        <v>0</v>
      </c>
      <c r="F16" s="158"/>
    </row>
    <row r="17" spans="1:9" ht="31.5" customHeight="1" x14ac:dyDescent="0.25">
      <c r="A17" s="159">
        <v>4</v>
      </c>
      <c r="B17" s="161" t="s">
        <v>234</v>
      </c>
      <c r="C17" s="106" t="s">
        <v>323</v>
      </c>
      <c r="D17" s="51" t="s">
        <v>19</v>
      </c>
      <c r="E17" s="52">
        <v>2</v>
      </c>
      <c r="F17" s="158"/>
    </row>
    <row r="18" spans="1:9" ht="31.5" x14ac:dyDescent="0.25">
      <c r="A18" s="160"/>
      <c r="B18" s="161"/>
      <c r="C18" s="107"/>
      <c r="D18" s="51" t="s">
        <v>48</v>
      </c>
      <c r="E18" s="52">
        <v>0</v>
      </c>
      <c r="F18" s="158"/>
    </row>
    <row r="19" spans="1:9" ht="30.75" customHeight="1" x14ac:dyDescent="0.25">
      <c r="A19" s="114">
        <v>5</v>
      </c>
      <c r="B19" s="125" t="s">
        <v>307</v>
      </c>
      <c r="C19" s="106" t="s">
        <v>322</v>
      </c>
      <c r="D19" s="4" t="s">
        <v>19</v>
      </c>
      <c r="E19" s="5">
        <v>2</v>
      </c>
      <c r="F19" s="158"/>
    </row>
    <row r="20" spans="1:9" ht="35.25" customHeight="1" x14ac:dyDescent="0.25">
      <c r="A20" s="116"/>
      <c r="B20" s="125"/>
      <c r="C20" s="107"/>
      <c r="D20" s="4" t="s">
        <v>48</v>
      </c>
      <c r="E20" s="5">
        <v>0</v>
      </c>
      <c r="F20" s="158"/>
    </row>
    <row r="21" spans="1:9" ht="15.75" customHeight="1" x14ac:dyDescent="0.25">
      <c r="A21" s="114">
        <v>6</v>
      </c>
      <c r="B21" s="137" t="s">
        <v>84</v>
      </c>
      <c r="C21" s="106" t="s">
        <v>318</v>
      </c>
      <c r="D21" s="4" t="s">
        <v>60</v>
      </c>
      <c r="E21" s="5">
        <v>1</v>
      </c>
      <c r="F21" s="158"/>
    </row>
    <row r="22" spans="1:9" ht="32.25" customHeight="1" x14ac:dyDescent="0.25">
      <c r="A22" s="115"/>
      <c r="B22" s="137"/>
      <c r="C22" s="107"/>
      <c r="D22" s="4" t="s">
        <v>48</v>
      </c>
      <c r="E22" s="5">
        <v>0</v>
      </c>
      <c r="F22" s="158"/>
    </row>
    <row r="23" spans="1:9" ht="22.5" customHeight="1" x14ac:dyDescent="0.25">
      <c r="A23" s="114">
        <v>7</v>
      </c>
      <c r="B23" s="143" t="s">
        <v>294</v>
      </c>
      <c r="C23" s="106" t="s">
        <v>325</v>
      </c>
      <c r="D23" s="35" t="s">
        <v>53</v>
      </c>
      <c r="E23" s="25">
        <v>2</v>
      </c>
      <c r="F23" s="158"/>
      <c r="I23" s="48"/>
    </row>
    <row r="24" spans="1:9" ht="21" customHeight="1" x14ac:dyDescent="0.25">
      <c r="A24" s="115"/>
      <c r="B24" s="144"/>
      <c r="C24" s="132"/>
      <c r="D24" s="35" t="s">
        <v>54</v>
      </c>
      <c r="E24" s="25">
        <v>1</v>
      </c>
      <c r="F24" s="158"/>
    </row>
    <row r="25" spans="1:9" ht="20.25" customHeight="1" x14ac:dyDescent="0.25">
      <c r="A25" s="116"/>
      <c r="B25" s="145"/>
      <c r="C25" s="107"/>
      <c r="D25" s="35" t="s">
        <v>55</v>
      </c>
      <c r="E25" s="25">
        <v>0</v>
      </c>
      <c r="F25" s="158"/>
    </row>
    <row r="26" spans="1:9" ht="20.25" customHeight="1" x14ac:dyDescent="0.25">
      <c r="A26" s="114">
        <v>8</v>
      </c>
      <c r="B26" s="143" t="s">
        <v>295</v>
      </c>
      <c r="C26" s="106" t="s">
        <v>325</v>
      </c>
      <c r="D26" s="35" t="s">
        <v>53</v>
      </c>
      <c r="E26" s="25">
        <v>2</v>
      </c>
      <c r="F26" s="158"/>
      <c r="I26" s="48"/>
    </row>
    <row r="27" spans="1:9" ht="20.25" customHeight="1" x14ac:dyDescent="0.25">
      <c r="A27" s="115"/>
      <c r="B27" s="144"/>
      <c r="C27" s="132"/>
      <c r="D27" s="35" t="s">
        <v>54</v>
      </c>
      <c r="E27" s="25">
        <v>1</v>
      </c>
      <c r="F27" s="158"/>
    </row>
    <row r="28" spans="1:9" ht="20.25" customHeight="1" x14ac:dyDescent="0.25">
      <c r="A28" s="116"/>
      <c r="B28" s="145"/>
      <c r="C28" s="107"/>
      <c r="D28" s="35" t="s">
        <v>55</v>
      </c>
      <c r="E28" s="25">
        <v>0</v>
      </c>
      <c r="F28" s="158"/>
    </row>
    <row r="29" spans="1:9" ht="20.25" customHeight="1" x14ac:dyDescent="0.25">
      <c r="A29" s="114">
        <v>9</v>
      </c>
      <c r="B29" s="143" t="s">
        <v>296</v>
      </c>
      <c r="C29" s="106" t="s">
        <v>321</v>
      </c>
      <c r="D29" s="36" t="s">
        <v>53</v>
      </c>
      <c r="E29" s="37">
        <v>2</v>
      </c>
      <c r="F29" s="158"/>
      <c r="I29" s="48"/>
    </row>
    <row r="30" spans="1:9" ht="20.25" customHeight="1" x14ac:dyDescent="0.25">
      <c r="A30" s="115"/>
      <c r="B30" s="144"/>
      <c r="C30" s="132"/>
      <c r="D30" s="36" t="s">
        <v>54</v>
      </c>
      <c r="E30" s="37">
        <v>1</v>
      </c>
      <c r="F30" s="158"/>
    </row>
    <row r="31" spans="1:9" ht="20.25" customHeight="1" x14ac:dyDescent="0.25">
      <c r="A31" s="116"/>
      <c r="B31" s="145"/>
      <c r="C31" s="107"/>
      <c r="D31" s="36" t="s">
        <v>55</v>
      </c>
      <c r="E31" s="37">
        <v>0</v>
      </c>
      <c r="F31" s="158"/>
    </row>
    <row r="32" spans="1:9" ht="15.75" x14ac:dyDescent="0.25">
      <c r="A32" s="5"/>
      <c r="B32" s="7" t="s">
        <v>11</v>
      </c>
      <c r="C32" s="7"/>
      <c r="D32" s="6" t="s">
        <v>12</v>
      </c>
      <c r="E32" s="5">
        <f>E11+E13+E15+E17+E19+E21+E23+E26+E29</f>
        <v>16</v>
      </c>
      <c r="F32" s="142"/>
    </row>
    <row r="34" spans="2:7" x14ac:dyDescent="0.25">
      <c r="B34" t="s">
        <v>20</v>
      </c>
    </row>
    <row r="35" spans="2:7" x14ac:dyDescent="0.25">
      <c r="B35" t="s">
        <v>14</v>
      </c>
    </row>
    <row r="36" spans="2:7" x14ac:dyDescent="0.25">
      <c r="B36" s="136" t="s">
        <v>15</v>
      </c>
      <c r="C36" s="136"/>
      <c r="D36" s="136"/>
      <c r="E36" s="136"/>
      <c r="F36" s="136"/>
    </row>
    <row r="37" spans="2:7" x14ac:dyDescent="0.25">
      <c r="B37" s="136"/>
      <c r="C37" s="136"/>
      <c r="D37" s="136"/>
      <c r="E37" s="136"/>
      <c r="F37" s="136"/>
    </row>
    <row r="38" spans="2:7" ht="33" customHeight="1" x14ac:dyDescent="0.25">
      <c r="B38" s="139" t="s">
        <v>448</v>
      </c>
      <c r="C38" s="139"/>
      <c r="D38" s="139"/>
      <c r="E38" s="139"/>
      <c r="F38" s="139"/>
    </row>
    <row r="39" spans="2:7" ht="27.75" customHeight="1" x14ac:dyDescent="0.25">
      <c r="B39" s="140" t="s">
        <v>548</v>
      </c>
      <c r="C39" s="140"/>
      <c r="D39" s="140"/>
      <c r="E39" s="140"/>
      <c r="F39" s="140"/>
    </row>
    <row r="40" spans="2:7" ht="74.25" customHeight="1" x14ac:dyDescent="0.25">
      <c r="B40" s="136" t="s">
        <v>120</v>
      </c>
      <c r="C40" s="136"/>
      <c r="D40" s="136"/>
      <c r="E40" s="136"/>
      <c r="F40" s="136"/>
      <c r="G40" s="136"/>
    </row>
  </sheetData>
  <mergeCells count="33">
    <mergeCell ref="B19:B20"/>
    <mergeCell ref="B39:F39"/>
    <mergeCell ref="B40:G40"/>
    <mergeCell ref="A21:A22"/>
    <mergeCell ref="B21:B22"/>
    <mergeCell ref="A29:A31"/>
    <mergeCell ref="B36:F37"/>
    <mergeCell ref="B38:F38"/>
    <mergeCell ref="C21:C22"/>
    <mergeCell ref="C23:C25"/>
    <mergeCell ref="C26:C28"/>
    <mergeCell ref="C29:C31"/>
    <mergeCell ref="D3:G6"/>
    <mergeCell ref="F11:F32"/>
    <mergeCell ref="A11:A12"/>
    <mergeCell ref="B11:B12"/>
    <mergeCell ref="A13:A14"/>
    <mergeCell ref="B13:B14"/>
    <mergeCell ref="A15:A16"/>
    <mergeCell ref="B29:B31"/>
    <mergeCell ref="A23:A25"/>
    <mergeCell ref="B23:B25"/>
    <mergeCell ref="A26:A28"/>
    <mergeCell ref="B26:B28"/>
    <mergeCell ref="B15:B16"/>
    <mergeCell ref="A17:A18"/>
    <mergeCell ref="B17:B18"/>
    <mergeCell ref="A19:A20"/>
    <mergeCell ref="C15:C16"/>
    <mergeCell ref="C11:C12"/>
    <mergeCell ref="C13:C14"/>
    <mergeCell ref="C17:C18"/>
    <mergeCell ref="C19:C20"/>
  </mergeCells>
  <pageMargins left="0.7" right="0.7" top="0.75" bottom="0.75" header="0.3" footer="0.3"/>
  <pageSetup paperSize="9" scale="5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I36"/>
  <sheetViews>
    <sheetView topLeftCell="A10" workbookViewId="0">
      <selection activeCell="B10" sqref="B10:B11"/>
    </sheetView>
  </sheetViews>
  <sheetFormatPr defaultRowHeight="15" x14ac:dyDescent="0.25"/>
  <cols>
    <col min="1" max="1" width="6.85546875" customWidth="1"/>
    <col min="2" max="2" width="71.5703125" customWidth="1"/>
    <col min="3" max="3" width="26.28515625" customWidth="1"/>
    <col min="4" max="4" width="14" customWidth="1"/>
    <col min="6" max="6" width="8.85546875" customWidth="1"/>
  </cols>
  <sheetData>
    <row r="2" spans="1:7" ht="15.75" x14ac:dyDescent="0.25">
      <c r="E2" s="3" t="s">
        <v>153</v>
      </c>
    </row>
    <row r="3" spans="1:7" ht="15" customHeight="1" x14ac:dyDescent="0.25">
      <c r="D3" s="157" t="s">
        <v>79</v>
      </c>
      <c r="E3" s="157"/>
      <c r="F3" s="157"/>
      <c r="G3" s="157"/>
    </row>
    <row r="4" spans="1:7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ht="15.75" x14ac:dyDescent="0.25">
      <c r="A6" s="13"/>
      <c r="B6" s="13"/>
      <c r="C6" s="13"/>
      <c r="D6" s="157"/>
      <c r="E6" s="157"/>
      <c r="F6" s="157"/>
      <c r="G6" s="157"/>
    </row>
    <row r="7" spans="1:7" ht="15.75" x14ac:dyDescent="0.25">
      <c r="B7" s="13" t="s">
        <v>16</v>
      </c>
      <c r="C7" s="13"/>
      <c r="D7" s="13"/>
      <c r="E7" s="13"/>
      <c r="F7" s="13"/>
    </row>
    <row r="8" spans="1:7" ht="15" customHeight="1" x14ac:dyDescent="0.25">
      <c r="B8" s="162" t="s">
        <v>299</v>
      </c>
      <c r="C8" s="162"/>
      <c r="D8" s="162"/>
      <c r="E8" s="162"/>
      <c r="F8" s="162"/>
      <c r="G8" s="40"/>
    </row>
    <row r="9" spans="1:7" ht="31.5" x14ac:dyDescent="0.25">
      <c r="A9" s="4" t="s">
        <v>1</v>
      </c>
      <c r="B9" s="5" t="s">
        <v>13</v>
      </c>
      <c r="C9" s="5" t="s">
        <v>317</v>
      </c>
      <c r="D9" s="5" t="s">
        <v>2</v>
      </c>
      <c r="E9" s="4" t="s">
        <v>3</v>
      </c>
      <c r="F9" s="5" t="s">
        <v>32</v>
      </c>
    </row>
    <row r="10" spans="1:7" ht="43.5" customHeight="1" x14ac:dyDescent="0.25">
      <c r="A10" s="123">
        <v>1</v>
      </c>
      <c r="B10" s="122" t="s">
        <v>306</v>
      </c>
      <c r="C10" s="106" t="s">
        <v>319</v>
      </c>
      <c r="D10" s="4" t="s">
        <v>10</v>
      </c>
      <c r="E10" s="5">
        <v>2</v>
      </c>
      <c r="F10" s="115" t="s">
        <v>222</v>
      </c>
    </row>
    <row r="11" spans="1:7" ht="31.5" customHeight="1" x14ac:dyDescent="0.25">
      <c r="A11" s="123"/>
      <c r="B11" s="122"/>
      <c r="C11" s="107"/>
      <c r="D11" s="4" t="s">
        <v>48</v>
      </c>
      <c r="E11" s="5">
        <v>0</v>
      </c>
      <c r="F11" s="115"/>
    </row>
    <row r="12" spans="1:7" ht="32.25" customHeight="1" x14ac:dyDescent="0.25">
      <c r="A12" s="123">
        <v>2</v>
      </c>
      <c r="B12" s="125" t="s">
        <v>216</v>
      </c>
      <c r="C12" s="106" t="s">
        <v>340</v>
      </c>
      <c r="D12" s="4" t="s">
        <v>60</v>
      </c>
      <c r="E12" s="5">
        <v>1</v>
      </c>
      <c r="F12" s="115"/>
    </row>
    <row r="13" spans="1:7" ht="31.5" customHeight="1" x14ac:dyDescent="0.25">
      <c r="A13" s="123"/>
      <c r="B13" s="125"/>
      <c r="C13" s="107"/>
      <c r="D13" s="4" t="s">
        <v>48</v>
      </c>
      <c r="E13" s="5">
        <v>0</v>
      </c>
      <c r="F13" s="115"/>
    </row>
    <row r="14" spans="1:7" ht="15.75" customHeight="1" x14ac:dyDescent="0.25">
      <c r="A14" s="123">
        <v>3</v>
      </c>
      <c r="B14" s="150" t="s">
        <v>233</v>
      </c>
      <c r="C14" s="106" t="s">
        <v>339</v>
      </c>
      <c r="D14" s="4" t="s">
        <v>60</v>
      </c>
      <c r="E14" s="5">
        <v>2</v>
      </c>
      <c r="F14" s="115"/>
    </row>
    <row r="15" spans="1:7" ht="48" customHeight="1" x14ac:dyDescent="0.25">
      <c r="A15" s="123"/>
      <c r="B15" s="152"/>
      <c r="C15" s="107"/>
      <c r="D15" s="4" t="s">
        <v>48</v>
      </c>
      <c r="E15" s="5">
        <v>0</v>
      </c>
      <c r="F15" s="115"/>
    </row>
    <row r="16" spans="1:7" ht="31.5" customHeight="1" x14ac:dyDescent="0.25">
      <c r="A16" s="123">
        <v>4</v>
      </c>
      <c r="B16" s="161" t="s">
        <v>234</v>
      </c>
      <c r="C16" s="106" t="s">
        <v>323</v>
      </c>
      <c r="D16" s="51" t="s">
        <v>19</v>
      </c>
      <c r="E16" s="52">
        <v>2</v>
      </c>
      <c r="F16" s="115"/>
    </row>
    <row r="17" spans="1:9" ht="31.5" x14ac:dyDescent="0.25">
      <c r="A17" s="123"/>
      <c r="B17" s="161"/>
      <c r="C17" s="107"/>
      <c r="D17" s="51" t="s">
        <v>48</v>
      </c>
      <c r="E17" s="52">
        <v>0</v>
      </c>
      <c r="F17" s="115"/>
    </row>
    <row r="18" spans="1:9" ht="30.75" customHeight="1" x14ac:dyDescent="0.25">
      <c r="A18" s="123">
        <v>5</v>
      </c>
      <c r="B18" s="125" t="s">
        <v>307</v>
      </c>
      <c r="C18" s="106" t="s">
        <v>322</v>
      </c>
      <c r="D18" s="4" t="s">
        <v>19</v>
      </c>
      <c r="E18" s="5">
        <v>2</v>
      </c>
      <c r="F18" s="115"/>
    </row>
    <row r="19" spans="1:9" ht="35.25" customHeight="1" x14ac:dyDescent="0.25">
      <c r="A19" s="123"/>
      <c r="B19" s="125"/>
      <c r="C19" s="107"/>
      <c r="D19" s="4" t="s">
        <v>48</v>
      </c>
      <c r="E19" s="5">
        <v>0</v>
      </c>
      <c r="F19" s="115"/>
    </row>
    <row r="20" spans="1:9" ht="15.75" customHeight="1" x14ac:dyDescent="0.25">
      <c r="A20" s="123">
        <v>6</v>
      </c>
      <c r="B20" s="137" t="s">
        <v>84</v>
      </c>
      <c r="C20" s="106" t="s">
        <v>318</v>
      </c>
      <c r="D20" s="4" t="s">
        <v>60</v>
      </c>
      <c r="E20" s="5">
        <v>1</v>
      </c>
      <c r="F20" s="115"/>
    </row>
    <row r="21" spans="1:9" ht="32.25" customHeight="1" x14ac:dyDescent="0.25">
      <c r="A21" s="123"/>
      <c r="B21" s="137"/>
      <c r="C21" s="107"/>
      <c r="D21" s="4" t="s">
        <v>48</v>
      </c>
      <c r="E21" s="5">
        <v>0</v>
      </c>
      <c r="F21" s="115"/>
    </row>
    <row r="22" spans="1:9" ht="19.5" customHeight="1" x14ac:dyDescent="0.25">
      <c r="A22" s="114">
        <v>7</v>
      </c>
      <c r="B22" s="143" t="s">
        <v>294</v>
      </c>
      <c r="C22" s="106" t="s">
        <v>325</v>
      </c>
      <c r="D22" s="35" t="s">
        <v>53</v>
      </c>
      <c r="E22" s="25">
        <v>2</v>
      </c>
      <c r="F22" s="115"/>
      <c r="I22" s="48"/>
    </row>
    <row r="23" spans="1:9" ht="26.25" customHeight="1" x14ac:dyDescent="0.25">
      <c r="A23" s="115"/>
      <c r="B23" s="144"/>
      <c r="C23" s="132"/>
      <c r="D23" s="35" t="s">
        <v>54</v>
      </c>
      <c r="E23" s="25">
        <v>1</v>
      </c>
      <c r="F23" s="115"/>
    </row>
    <row r="24" spans="1:9" ht="20.25" customHeight="1" x14ac:dyDescent="0.25">
      <c r="A24" s="116"/>
      <c r="B24" s="145"/>
      <c r="C24" s="107"/>
      <c r="D24" s="35" t="s">
        <v>55</v>
      </c>
      <c r="E24" s="25">
        <v>0</v>
      </c>
      <c r="F24" s="115"/>
    </row>
    <row r="25" spans="1:9" ht="20.25" customHeight="1" x14ac:dyDescent="0.25">
      <c r="A25" s="114">
        <v>8</v>
      </c>
      <c r="B25" s="143" t="s">
        <v>295</v>
      </c>
      <c r="C25" s="106" t="s">
        <v>325</v>
      </c>
      <c r="D25" s="35" t="s">
        <v>53</v>
      </c>
      <c r="E25" s="25">
        <v>2</v>
      </c>
      <c r="F25" s="115"/>
      <c r="I25" s="48"/>
    </row>
    <row r="26" spans="1:9" ht="20.25" customHeight="1" x14ac:dyDescent="0.25">
      <c r="A26" s="115"/>
      <c r="B26" s="144"/>
      <c r="C26" s="132"/>
      <c r="D26" s="35" t="s">
        <v>54</v>
      </c>
      <c r="E26" s="25">
        <v>1</v>
      </c>
      <c r="F26" s="115"/>
    </row>
    <row r="27" spans="1:9" ht="20.25" customHeight="1" x14ac:dyDescent="0.25">
      <c r="A27" s="116"/>
      <c r="B27" s="145"/>
      <c r="C27" s="107"/>
      <c r="D27" s="35" t="s">
        <v>55</v>
      </c>
      <c r="E27" s="25">
        <v>0</v>
      </c>
      <c r="F27" s="115"/>
    </row>
    <row r="28" spans="1:9" ht="15.75" x14ac:dyDescent="0.25">
      <c r="A28" s="5"/>
      <c r="B28" s="7" t="s">
        <v>11</v>
      </c>
      <c r="C28" s="7"/>
      <c r="D28" s="6" t="s">
        <v>12</v>
      </c>
      <c r="E28" s="5">
        <f>E10+E12+E14+E16+E18+E20+E22+E25</f>
        <v>14</v>
      </c>
      <c r="F28" s="116"/>
    </row>
    <row r="30" spans="1:9" x14ac:dyDescent="0.25">
      <c r="B30" t="s">
        <v>20</v>
      </c>
    </row>
    <row r="31" spans="1:9" x14ac:dyDescent="0.25">
      <c r="B31" t="s">
        <v>14</v>
      </c>
    </row>
    <row r="32" spans="1:9" x14ac:dyDescent="0.25">
      <c r="B32" s="136" t="s">
        <v>15</v>
      </c>
      <c r="C32" s="136"/>
      <c r="D32" s="136"/>
      <c r="E32" s="136"/>
      <c r="F32" s="136"/>
    </row>
    <row r="33" spans="2:7" x14ac:dyDescent="0.25">
      <c r="B33" s="136"/>
      <c r="C33" s="136"/>
      <c r="D33" s="136"/>
      <c r="E33" s="136"/>
      <c r="F33" s="136"/>
    </row>
    <row r="34" spans="2:7" ht="32.25" customHeight="1" x14ac:dyDescent="0.25">
      <c r="B34" s="139" t="s">
        <v>448</v>
      </c>
      <c r="C34" s="139"/>
      <c r="D34" s="139"/>
      <c r="E34" s="139"/>
      <c r="F34" s="139"/>
    </row>
    <row r="35" spans="2:7" ht="27.75" customHeight="1" x14ac:dyDescent="0.25">
      <c r="B35" s="140" t="s">
        <v>548</v>
      </c>
      <c r="C35" s="140"/>
      <c r="D35" s="140"/>
      <c r="E35" s="140"/>
      <c r="F35" s="140"/>
    </row>
    <row r="36" spans="2:7" ht="81" customHeight="1" x14ac:dyDescent="0.25">
      <c r="B36" s="136" t="s">
        <v>120</v>
      </c>
      <c r="C36" s="136"/>
      <c r="D36" s="136"/>
      <c r="E36" s="136"/>
      <c r="F36" s="136"/>
      <c r="G36" s="136"/>
    </row>
  </sheetData>
  <mergeCells count="31">
    <mergeCell ref="A25:A27"/>
    <mergeCell ref="B34:F34"/>
    <mergeCell ref="A16:A17"/>
    <mergeCell ref="B16:B17"/>
    <mergeCell ref="A22:A24"/>
    <mergeCell ref="B22:B24"/>
    <mergeCell ref="B32:F33"/>
    <mergeCell ref="A18:A19"/>
    <mergeCell ref="B18:B19"/>
    <mergeCell ref="A20:A21"/>
    <mergeCell ref="C16:C17"/>
    <mergeCell ref="C18:C19"/>
    <mergeCell ref="C20:C21"/>
    <mergeCell ref="C22:C24"/>
    <mergeCell ref="C25:C27"/>
    <mergeCell ref="A10:A11"/>
    <mergeCell ref="B10:B11"/>
    <mergeCell ref="A12:A13"/>
    <mergeCell ref="B12:B13"/>
    <mergeCell ref="A14:A15"/>
    <mergeCell ref="B14:B15"/>
    <mergeCell ref="B8:F8"/>
    <mergeCell ref="B36:G36"/>
    <mergeCell ref="B20:B21"/>
    <mergeCell ref="D3:G6"/>
    <mergeCell ref="F10:F28"/>
    <mergeCell ref="B35:F35"/>
    <mergeCell ref="B25:B27"/>
    <mergeCell ref="C10:C11"/>
    <mergeCell ref="C12:C13"/>
    <mergeCell ref="C14:C15"/>
  </mergeCells>
  <pageMargins left="0.7" right="0.7" top="0.75" bottom="0.75" header="0.3" footer="0.3"/>
  <pageSetup paperSize="9" scale="5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04B7F-D5D5-4309-AD1E-E916E7DFFF92}">
  <sheetPr>
    <pageSetUpPr fitToPage="1"/>
  </sheetPr>
  <dimension ref="A1:O63"/>
  <sheetViews>
    <sheetView workbookViewId="0">
      <selection activeCell="B54" sqref="B54:F54"/>
    </sheetView>
  </sheetViews>
  <sheetFormatPr defaultRowHeight="15" x14ac:dyDescent="0.25"/>
  <cols>
    <col min="1" max="1" width="5.42578125" customWidth="1"/>
    <col min="2" max="2" width="71.5703125" customWidth="1"/>
    <col min="3" max="3" width="32.85546875" customWidth="1"/>
    <col min="4" max="4" width="18.7109375" customWidth="1"/>
    <col min="6" max="6" width="10" customWidth="1"/>
    <col min="9" max="9" width="7.140625" customWidth="1"/>
    <col min="10" max="10" width="9.42578125" customWidth="1"/>
    <col min="11" max="11" width="6.7109375" customWidth="1"/>
    <col min="12" max="12" width="7.85546875" customWidth="1"/>
    <col min="14" max="14" width="7.28515625" customWidth="1"/>
  </cols>
  <sheetData>
    <row r="1" spans="1:7" ht="15.75" x14ac:dyDescent="0.25">
      <c r="E1" s="3" t="s">
        <v>39</v>
      </c>
    </row>
    <row r="2" spans="1:7" ht="15.75" customHeight="1" x14ac:dyDescent="0.25">
      <c r="D2" s="157" t="s">
        <v>79</v>
      </c>
      <c r="E2" s="157"/>
      <c r="F2" s="157"/>
      <c r="G2" s="157"/>
    </row>
    <row r="3" spans="1:7" ht="15.75" customHeight="1" x14ac:dyDescent="0.25">
      <c r="D3" s="157"/>
      <c r="E3" s="157"/>
      <c r="F3" s="157"/>
      <c r="G3" s="157"/>
    </row>
    <row r="4" spans="1:7" ht="15.75" customHeight="1" x14ac:dyDescent="0.25">
      <c r="D4" s="157"/>
      <c r="E4" s="157"/>
      <c r="F4" s="157"/>
      <c r="G4" s="157"/>
    </row>
    <row r="5" spans="1:7" x14ac:dyDescent="0.25">
      <c r="D5" s="157"/>
      <c r="E5" s="157"/>
      <c r="F5" s="157"/>
      <c r="G5" s="157"/>
    </row>
    <row r="6" spans="1:7" ht="15" customHeight="1" x14ac:dyDescent="0.25">
      <c r="A6" s="13" t="s">
        <v>81</v>
      </c>
      <c r="B6" s="13"/>
      <c r="C6" s="13"/>
      <c r="D6" s="13"/>
      <c r="E6" s="13"/>
      <c r="F6" s="13"/>
    </row>
    <row r="7" spans="1:7" ht="15" customHeight="1" x14ac:dyDescent="0.25">
      <c r="A7" s="28" t="s">
        <v>113</v>
      </c>
      <c r="B7" s="13"/>
      <c r="C7" s="13"/>
      <c r="D7" s="13"/>
      <c r="E7" s="13"/>
      <c r="F7" s="13"/>
    </row>
    <row r="8" spans="1:7" x14ac:dyDescent="0.25">
      <c r="A8" t="s">
        <v>34</v>
      </c>
      <c r="E8" s="21"/>
      <c r="F8" s="21"/>
      <c r="G8" s="21"/>
    </row>
    <row r="9" spans="1:7" ht="31.5" x14ac:dyDescent="0.25">
      <c r="A9" s="4" t="s">
        <v>1</v>
      </c>
      <c r="B9" s="5" t="s">
        <v>13</v>
      </c>
      <c r="C9" s="5" t="s">
        <v>317</v>
      </c>
      <c r="D9" s="5" t="s">
        <v>2</v>
      </c>
      <c r="E9" s="5" t="s">
        <v>3</v>
      </c>
      <c r="F9" s="5" t="s">
        <v>32</v>
      </c>
    </row>
    <row r="10" spans="1:7" ht="15.75" x14ac:dyDescent="0.25">
      <c r="A10" s="114">
        <v>1</v>
      </c>
      <c r="B10" s="117" t="s">
        <v>58</v>
      </c>
      <c r="C10" s="106" t="s">
        <v>341</v>
      </c>
      <c r="D10" s="4" t="s">
        <v>59</v>
      </c>
      <c r="E10" s="25">
        <v>3</v>
      </c>
      <c r="F10" s="114" t="s">
        <v>214</v>
      </c>
    </row>
    <row r="11" spans="1:7" ht="45.75" customHeight="1" x14ac:dyDescent="0.25">
      <c r="A11" s="116"/>
      <c r="B11" s="118"/>
      <c r="C11" s="107"/>
      <c r="D11" s="4" t="s">
        <v>48</v>
      </c>
      <c r="E11" s="25">
        <v>0</v>
      </c>
      <c r="F11" s="115"/>
    </row>
    <row r="12" spans="1:7" ht="15.75" x14ac:dyDescent="0.25">
      <c r="A12" s="114">
        <v>2</v>
      </c>
      <c r="B12" s="119" t="s">
        <v>257</v>
      </c>
      <c r="C12" s="106" t="s">
        <v>343</v>
      </c>
      <c r="D12" s="4" t="s">
        <v>4</v>
      </c>
      <c r="E12" s="5">
        <v>2</v>
      </c>
      <c r="F12" s="115"/>
    </row>
    <row r="13" spans="1:7" ht="60" customHeight="1" x14ac:dyDescent="0.25">
      <c r="A13" s="116"/>
      <c r="B13" s="119"/>
      <c r="C13" s="107"/>
      <c r="D13" s="4" t="s">
        <v>48</v>
      </c>
      <c r="E13" s="5">
        <v>0</v>
      </c>
      <c r="F13" s="115"/>
    </row>
    <row r="14" spans="1:7" ht="18" customHeight="1" x14ac:dyDescent="0.25">
      <c r="A14" s="114">
        <v>3</v>
      </c>
      <c r="B14" s="141" t="s">
        <v>56</v>
      </c>
      <c r="C14" s="106" t="s">
        <v>342</v>
      </c>
      <c r="D14" s="4" t="s">
        <v>4</v>
      </c>
      <c r="E14" s="5">
        <v>2</v>
      </c>
      <c r="F14" s="115"/>
    </row>
    <row r="15" spans="1:7" ht="47.25" customHeight="1" x14ac:dyDescent="0.25">
      <c r="A15" s="116"/>
      <c r="B15" s="142"/>
      <c r="C15" s="107"/>
      <c r="D15" s="4" t="s">
        <v>48</v>
      </c>
      <c r="E15" s="5">
        <v>0</v>
      </c>
      <c r="F15" s="115"/>
    </row>
    <row r="16" spans="1:7" ht="27" customHeight="1" x14ac:dyDescent="0.25">
      <c r="A16" s="114">
        <v>4</v>
      </c>
      <c r="B16" s="167" t="s">
        <v>256</v>
      </c>
      <c r="C16" s="106" t="s">
        <v>344</v>
      </c>
      <c r="D16" s="4" t="s">
        <v>60</v>
      </c>
      <c r="E16" s="5">
        <v>1</v>
      </c>
      <c r="F16" s="115"/>
    </row>
    <row r="17" spans="1:15" ht="27.75" customHeight="1" x14ac:dyDescent="0.25">
      <c r="A17" s="116"/>
      <c r="B17" s="168"/>
      <c r="C17" s="107"/>
      <c r="D17" s="4" t="s">
        <v>48</v>
      </c>
      <c r="E17" s="5">
        <v>0</v>
      </c>
      <c r="F17" s="115"/>
    </row>
    <row r="18" spans="1:15" ht="19.5" customHeight="1" x14ac:dyDescent="0.25">
      <c r="A18" s="114">
        <v>5</v>
      </c>
      <c r="B18" s="174" t="s">
        <v>51</v>
      </c>
      <c r="C18" s="106" t="s">
        <v>345</v>
      </c>
      <c r="D18" s="4" t="s">
        <v>60</v>
      </c>
      <c r="E18" s="5">
        <v>1</v>
      </c>
      <c r="F18" s="115"/>
    </row>
    <row r="19" spans="1:15" ht="38.25" customHeight="1" x14ac:dyDescent="0.25">
      <c r="A19" s="116"/>
      <c r="B19" s="175"/>
      <c r="C19" s="107"/>
      <c r="D19" s="4" t="s">
        <v>48</v>
      </c>
      <c r="E19" s="5">
        <v>0</v>
      </c>
      <c r="F19" s="115"/>
    </row>
    <row r="20" spans="1:15" ht="34.5" customHeight="1" x14ac:dyDescent="0.25">
      <c r="A20" s="114">
        <v>6</v>
      </c>
      <c r="B20" s="167" t="s">
        <v>65</v>
      </c>
      <c r="C20" s="106" t="s">
        <v>322</v>
      </c>
      <c r="D20" s="4" t="s">
        <v>19</v>
      </c>
      <c r="E20" s="5">
        <v>2</v>
      </c>
      <c r="F20" s="115"/>
    </row>
    <row r="21" spans="1:15" ht="34.5" customHeight="1" x14ac:dyDescent="0.25">
      <c r="A21" s="116"/>
      <c r="B21" s="168"/>
      <c r="C21" s="107"/>
      <c r="D21" s="4" t="s">
        <v>48</v>
      </c>
      <c r="E21" s="5">
        <v>0</v>
      </c>
      <c r="F21" s="115"/>
    </row>
    <row r="22" spans="1:15" ht="31.5" customHeight="1" x14ac:dyDescent="0.25">
      <c r="A22" s="114">
        <v>7</v>
      </c>
      <c r="B22" s="143" t="s">
        <v>301</v>
      </c>
      <c r="C22" s="169" t="s">
        <v>346</v>
      </c>
      <c r="D22" s="36" t="s">
        <v>6</v>
      </c>
      <c r="E22" s="37">
        <v>2</v>
      </c>
      <c r="F22" s="115"/>
      <c r="I22" s="48"/>
    </row>
    <row r="23" spans="1:15" ht="15.75" x14ac:dyDescent="0.25">
      <c r="A23" s="115"/>
      <c r="B23" s="144"/>
      <c r="C23" s="170"/>
      <c r="D23" s="36" t="s">
        <v>7</v>
      </c>
      <c r="E23" s="37">
        <v>1</v>
      </c>
      <c r="F23" s="115"/>
    </row>
    <row r="24" spans="1:15" ht="15.75" x14ac:dyDescent="0.25">
      <c r="A24" s="116"/>
      <c r="B24" s="145"/>
      <c r="C24" s="171"/>
      <c r="D24" s="36" t="s">
        <v>8</v>
      </c>
      <c r="E24" s="37">
        <v>0</v>
      </c>
      <c r="F24" s="115"/>
    </row>
    <row r="25" spans="1:15" ht="15.75" x14ac:dyDescent="0.25">
      <c r="A25" s="4"/>
      <c r="B25" s="6" t="s">
        <v>9</v>
      </c>
      <c r="C25" s="6"/>
      <c r="D25" s="5" t="s">
        <v>12</v>
      </c>
      <c r="E25" s="5">
        <f>E14+E16+E20+E10+E18+E22+E12</f>
        <v>13</v>
      </c>
      <c r="F25" s="116"/>
    </row>
    <row r="26" spans="1:15" ht="15.75" x14ac:dyDescent="0.25">
      <c r="A26" s="8"/>
      <c r="B26" s="9"/>
      <c r="C26" s="9"/>
      <c r="D26" s="10"/>
      <c r="E26" s="10"/>
      <c r="F26" s="10"/>
    </row>
    <row r="27" spans="1:15" ht="15.75" x14ac:dyDescent="0.25">
      <c r="A27" s="8"/>
      <c r="B27" s="29">
        <f>'поликл. (ООРЗ)'!B43</f>
        <v>0</v>
      </c>
      <c r="F27" s="8"/>
      <c r="I27" s="8"/>
      <c r="J27" s="29"/>
      <c r="N27" s="8"/>
    </row>
    <row r="28" spans="1:15" ht="15" customHeight="1" x14ac:dyDescent="0.25">
      <c r="A28" s="13" t="s">
        <v>18</v>
      </c>
      <c r="B28" s="13"/>
      <c r="C28" s="13"/>
      <c r="D28" s="13"/>
      <c r="E28" s="13"/>
      <c r="F28" s="13"/>
      <c r="I28" s="13"/>
      <c r="J28" s="13"/>
      <c r="K28" s="13"/>
      <c r="L28" s="13"/>
      <c r="M28" s="13"/>
      <c r="N28" s="13"/>
    </row>
    <row r="29" spans="1:15" ht="15" customHeight="1" x14ac:dyDescent="0.25">
      <c r="A29" t="s">
        <v>34</v>
      </c>
      <c r="B29" s="13"/>
      <c r="C29" s="13"/>
      <c r="D29" s="13"/>
      <c r="E29" s="13"/>
      <c r="F29" s="13"/>
      <c r="J29" s="13"/>
      <c r="K29" s="13"/>
      <c r="L29" s="13"/>
      <c r="M29" s="13"/>
      <c r="N29" s="13"/>
    </row>
    <row r="30" spans="1:15" x14ac:dyDescent="0.25">
      <c r="E30" s="21"/>
      <c r="F30" s="21"/>
      <c r="G30" s="21"/>
      <c r="M30" s="21"/>
      <c r="N30" s="21"/>
      <c r="O30" s="21"/>
    </row>
    <row r="31" spans="1:15" ht="31.5" x14ac:dyDescent="0.25">
      <c r="A31" s="4" t="s">
        <v>1</v>
      </c>
      <c r="B31" s="5" t="s">
        <v>13</v>
      </c>
      <c r="C31" s="5" t="s">
        <v>317</v>
      </c>
      <c r="D31" s="4" t="s">
        <v>2</v>
      </c>
      <c r="E31" s="4" t="s">
        <v>3</v>
      </c>
      <c r="F31" s="5" t="s">
        <v>32</v>
      </c>
      <c r="G31" s="5" t="s">
        <v>471</v>
      </c>
      <c r="I31" s="8"/>
      <c r="J31" s="10"/>
      <c r="K31" s="10"/>
      <c r="L31" s="8"/>
      <c r="M31" s="8"/>
      <c r="N31" s="10"/>
      <c r="O31" s="10"/>
    </row>
    <row r="32" spans="1:15" ht="15.75" customHeight="1" x14ac:dyDescent="0.25">
      <c r="A32" s="114">
        <v>1</v>
      </c>
      <c r="B32" s="117" t="s">
        <v>258</v>
      </c>
      <c r="C32" s="106" t="s">
        <v>341</v>
      </c>
      <c r="D32" s="4" t="s">
        <v>59</v>
      </c>
      <c r="E32" s="25">
        <v>3</v>
      </c>
      <c r="F32" s="123" t="s">
        <v>214</v>
      </c>
      <c r="G32" s="25">
        <v>3</v>
      </c>
      <c r="I32" s="163"/>
      <c r="J32" s="105"/>
      <c r="K32" s="165"/>
      <c r="L32" s="8"/>
      <c r="M32" s="97"/>
      <c r="N32" s="163"/>
      <c r="O32" s="97"/>
    </row>
    <row r="33" spans="1:15" ht="52.5" customHeight="1" x14ac:dyDescent="0.25">
      <c r="A33" s="116"/>
      <c r="B33" s="118"/>
      <c r="C33" s="107"/>
      <c r="D33" s="4" t="s">
        <v>48</v>
      </c>
      <c r="E33" s="25">
        <v>0</v>
      </c>
      <c r="F33" s="123"/>
      <c r="G33" s="25"/>
      <c r="I33" s="163"/>
      <c r="J33" s="105"/>
      <c r="K33" s="165"/>
      <c r="L33" s="8"/>
      <c r="M33" s="97"/>
      <c r="N33" s="163"/>
      <c r="O33" s="97"/>
    </row>
    <row r="34" spans="1:15" ht="15.75" x14ac:dyDescent="0.25">
      <c r="A34" s="114">
        <v>2</v>
      </c>
      <c r="B34" s="119" t="s">
        <v>257</v>
      </c>
      <c r="C34" s="106" t="s">
        <v>343</v>
      </c>
      <c r="D34" s="4" t="s">
        <v>4</v>
      </c>
      <c r="E34" s="5">
        <v>2</v>
      </c>
      <c r="F34" s="123"/>
      <c r="G34" s="5">
        <v>2</v>
      </c>
      <c r="I34" s="163"/>
      <c r="J34" s="105"/>
      <c r="K34" s="165"/>
      <c r="L34" s="8"/>
      <c r="M34" s="10"/>
      <c r="N34" s="163"/>
      <c r="O34" s="10"/>
    </row>
    <row r="35" spans="1:15" ht="65.25" customHeight="1" x14ac:dyDescent="0.25">
      <c r="A35" s="116"/>
      <c r="B35" s="119"/>
      <c r="C35" s="107"/>
      <c r="D35" s="4" t="s">
        <v>48</v>
      </c>
      <c r="E35" s="5">
        <v>0</v>
      </c>
      <c r="F35" s="123"/>
      <c r="G35" s="5"/>
      <c r="I35" s="163"/>
      <c r="J35" s="105"/>
      <c r="K35" s="165"/>
      <c r="L35" s="8"/>
      <c r="M35" s="10"/>
      <c r="N35" s="163"/>
      <c r="O35" s="10"/>
    </row>
    <row r="36" spans="1:15" ht="31.5" customHeight="1" x14ac:dyDescent="0.25">
      <c r="A36" s="114">
        <v>3</v>
      </c>
      <c r="B36" s="141" t="s">
        <v>251</v>
      </c>
      <c r="C36" s="106" t="s">
        <v>342</v>
      </c>
      <c r="D36" s="4" t="s">
        <v>4</v>
      </c>
      <c r="E36" s="5">
        <v>2</v>
      </c>
      <c r="F36" s="123"/>
      <c r="G36" s="5">
        <v>2</v>
      </c>
      <c r="I36" s="163"/>
      <c r="J36" s="173"/>
      <c r="K36" s="165"/>
      <c r="L36" s="8"/>
      <c r="M36" s="10"/>
      <c r="N36" s="163"/>
      <c r="O36" s="10"/>
    </row>
    <row r="37" spans="1:15" ht="35.25" customHeight="1" x14ac:dyDescent="0.25">
      <c r="A37" s="116"/>
      <c r="B37" s="142"/>
      <c r="C37" s="107"/>
      <c r="D37" s="4" t="s">
        <v>48</v>
      </c>
      <c r="E37" s="5">
        <v>0</v>
      </c>
      <c r="F37" s="123"/>
      <c r="G37" s="5"/>
      <c r="I37" s="163"/>
      <c r="J37" s="173"/>
      <c r="K37" s="165"/>
      <c r="L37" s="8"/>
      <c r="M37" s="10"/>
      <c r="N37" s="163"/>
      <c r="O37" s="10"/>
    </row>
    <row r="38" spans="1:15" ht="37.5" customHeight="1" x14ac:dyDescent="0.25">
      <c r="A38" s="114">
        <v>4</v>
      </c>
      <c r="B38" s="125" t="s">
        <v>255</v>
      </c>
      <c r="C38" s="106" t="s">
        <v>344</v>
      </c>
      <c r="D38" s="4" t="s">
        <v>19</v>
      </c>
      <c r="E38" s="5">
        <v>1</v>
      </c>
      <c r="F38" s="123"/>
      <c r="G38" s="5">
        <v>1</v>
      </c>
      <c r="I38" s="163"/>
      <c r="J38" s="164"/>
      <c r="K38" s="165"/>
      <c r="L38" s="8"/>
      <c r="M38" s="10"/>
      <c r="N38" s="163"/>
      <c r="O38" s="10"/>
    </row>
    <row r="39" spans="1:15" ht="32.25" customHeight="1" x14ac:dyDescent="0.25">
      <c r="A39" s="116"/>
      <c r="B39" s="125"/>
      <c r="C39" s="107"/>
      <c r="D39" s="4" t="s">
        <v>48</v>
      </c>
      <c r="E39" s="5">
        <v>0</v>
      </c>
      <c r="F39" s="123"/>
      <c r="G39" s="5"/>
      <c r="I39" s="163"/>
      <c r="J39" s="164"/>
      <c r="K39" s="165"/>
      <c r="L39" s="8"/>
      <c r="M39" s="10"/>
      <c r="N39" s="163"/>
      <c r="O39" s="10"/>
    </row>
    <row r="40" spans="1:15" ht="31.5" customHeight="1" x14ac:dyDescent="0.25">
      <c r="A40" s="114">
        <v>5</v>
      </c>
      <c r="B40" s="125" t="s">
        <v>254</v>
      </c>
      <c r="C40" s="106" t="s">
        <v>345</v>
      </c>
      <c r="D40" s="4" t="s">
        <v>19</v>
      </c>
      <c r="E40" s="5">
        <v>1</v>
      </c>
      <c r="F40" s="123"/>
      <c r="G40" s="5">
        <v>1</v>
      </c>
      <c r="I40" s="163"/>
      <c r="J40" s="164"/>
      <c r="K40" s="165"/>
      <c r="L40" s="8"/>
      <c r="M40" s="10"/>
      <c r="N40" s="163"/>
      <c r="O40" s="10"/>
    </row>
    <row r="41" spans="1:15" ht="34.5" customHeight="1" x14ac:dyDescent="0.25">
      <c r="A41" s="116"/>
      <c r="B41" s="125"/>
      <c r="C41" s="107"/>
      <c r="D41" s="4" t="s">
        <v>48</v>
      </c>
      <c r="E41" s="5">
        <v>0</v>
      </c>
      <c r="F41" s="123"/>
      <c r="G41" s="5"/>
      <c r="I41" s="163"/>
      <c r="J41" s="164"/>
      <c r="K41" s="165"/>
      <c r="L41" s="8"/>
      <c r="M41" s="10"/>
      <c r="N41" s="163"/>
      <c r="O41" s="10"/>
    </row>
    <row r="42" spans="1:15" ht="15.75" customHeight="1" x14ac:dyDescent="0.25">
      <c r="A42" s="114">
        <v>6</v>
      </c>
      <c r="B42" s="143" t="s">
        <v>301</v>
      </c>
      <c r="C42" s="169" t="s">
        <v>346</v>
      </c>
      <c r="D42" s="35" t="s">
        <v>6</v>
      </c>
      <c r="E42" s="25">
        <v>2</v>
      </c>
      <c r="F42" s="123"/>
      <c r="G42" s="25"/>
      <c r="I42" s="163"/>
      <c r="J42" s="172"/>
      <c r="K42" s="166"/>
      <c r="L42" s="98"/>
      <c r="M42" s="97"/>
      <c r="N42" s="163"/>
      <c r="O42" s="97"/>
    </row>
    <row r="43" spans="1:15" ht="15.75" x14ac:dyDescent="0.25">
      <c r="A43" s="115"/>
      <c r="B43" s="144"/>
      <c r="C43" s="170"/>
      <c r="D43" s="35" t="s">
        <v>7</v>
      </c>
      <c r="E43" s="25">
        <v>1</v>
      </c>
      <c r="F43" s="123"/>
      <c r="G43" s="25">
        <v>1</v>
      </c>
      <c r="I43" s="163"/>
      <c r="J43" s="172"/>
      <c r="K43" s="166"/>
      <c r="L43" s="98"/>
      <c r="M43" s="97"/>
      <c r="N43" s="163"/>
      <c r="O43" s="97"/>
    </row>
    <row r="44" spans="1:15" ht="20.25" customHeight="1" x14ac:dyDescent="0.25">
      <c r="A44" s="116"/>
      <c r="B44" s="145"/>
      <c r="C44" s="171"/>
      <c r="D44" s="35" t="s">
        <v>8</v>
      </c>
      <c r="E44" s="25">
        <v>0</v>
      </c>
      <c r="F44" s="123"/>
      <c r="G44" s="25"/>
      <c r="I44" s="163"/>
      <c r="J44" s="172"/>
      <c r="K44" s="166"/>
      <c r="L44" s="98"/>
      <c r="M44" s="97"/>
      <c r="N44" s="163"/>
      <c r="O44" s="97"/>
    </row>
    <row r="45" spans="1:15" ht="27.75" customHeight="1" x14ac:dyDescent="0.25">
      <c r="A45" s="114">
        <v>7</v>
      </c>
      <c r="B45" s="167" t="s">
        <v>64</v>
      </c>
      <c r="C45" s="106" t="s">
        <v>324</v>
      </c>
      <c r="D45" s="4" t="s">
        <v>19</v>
      </c>
      <c r="E45" s="5">
        <v>2</v>
      </c>
      <c r="F45" s="123"/>
      <c r="G45" s="5">
        <v>2</v>
      </c>
      <c r="I45" s="163"/>
      <c r="J45" s="164"/>
      <c r="K45" s="165"/>
      <c r="L45" s="8"/>
      <c r="M45" s="10"/>
      <c r="N45" s="163"/>
      <c r="O45" s="10"/>
    </row>
    <row r="46" spans="1:15" ht="30" customHeight="1" x14ac:dyDescent="0.25">
      <c r="A46" s="116"/>
      <c r="B46" s="168"/>
      <c r="C46" s="107"/>
      <c r="D46" s="4" t="s">
        <v>48</v>
      </c>
      <c r="E46" s="5">
        <v>0</v>
      </c>
      <c r="F46" s="123"/>
      <c r="G46" s="5"/>
      <c r="I46" s="163"/>
      <c r="J46" s="164"/>
      <c r="K46" s="165"/>
      <c r="L46" s="8"/>
      <c r="M46" s="10"/>
      <c r="N46" s="163"/>
      <c r="O46" s="10"/>
    </row>
    <row r="47" spans="1:15" ht="21" customHeight="1" x14ac:dyDescent="0.25">
      <c r="A47" s="4"/>
      <c r="B47" s="7" t="s">
        <v>9</v>
      </c>
      <c r="C47" s="7"/>
      <c r="D47" s="5" t="s">
        <v>12</v>
      </c>
      <c r="E47" s="5">
        <f>E36+E38+E45+E42+E32+E40+E34</f>
        <v>13</v>
      </c>
      <c r="F47" s="123"/>
      <c r="G47" s="5">
        <f>G36+G38+G45+G42+G32+G40+G34+G43-G42</f>
        <v>12</v>
      </c>
      <c r="I47" s="8"/>
      <c r="J47" s="41"/>
      <c r="K47" s="41"/>
      <c r="L47" s="10"/>
      <c r="M47" s="10"/>
      <c r="N47" s="163"/>
      <c r="O47" s="10"/>
    </row>
    <row r="48" spans="1:15" ht="15.75" x14ac:dyDescent="0.25">
      <c r="A48" s="1"/>
      <c r="B48" s="3"/>
      <c r="C48" s="3"/>
      <c r="I48" s="1"/>
      <c r="J48" s="3"/>
      <c r="K48" s="3"/>
    </row>
    <row r="49" spans="1:15" ht="15.75" x14ac:dyDescent="0.25">
      <c r="A49" s="1"/>
      <c r="B49" t="s">
        <v>20</v>
      </c>
      <c r="I49" s="1"/>
    </row>
    <row r="50" spans="1:15" ht="15.75" x14ac:dyDescent="0.25">
      <c r="A50" s="1"/>
      <c r="B50" t="s">
        <v>14</v>
      </c>
      <c r="I50" s="1"/>
    </row>
    <row r="51" spans="1:15" ht="15.75" x14ac:dyDescent="0.25">
      <c r="A51" s="1"/>
      <c r="B51" s="136" t="s">
        <v>15</v>
      </c>
      <c r="C51" s="136"/>
      <c r="D51" s="136"/>
      <c r="E51" s="136"/>
      <c r="F51" s="136"/>
      <c r="G51" s="11"/>
      <c r="I51" s="1"/>
      <c r="J51" s="136"/>
      <c r="K51" s="136"/>
      <c r="L51" s="136"/>
      <c r="M51" s="136"/>
      <c r="N51" s="136"/>
      <c r="O51" s="11"/>
    </row>
    <row r="52" spans="1:15" x14ac:dyDescent="0.25">
      <c r="B52" s="136"/>
      <c r="C52" s="136"/>
      <c r="D52" s="136"/>
      <c r="E52" s="136"/>
      <c r="F52" s="136"/>
      <c r="G52" s="11"/>
      <c r="J52" s="136"/>
      <c r="K52" s="136"/>
      <c r="L52" s="136"/>
      <c r="M52" s="136"/>
      <c r="N52" s="136"/>
      <c r="O52" s="11"/>
    </row>
    <row r="53" spans="1:15" ht="30" customHeight="1" x14ac:dyDescent="0.25">
      <c r="B53" s="140" t="s">
        <v>549</v>
      </c>
      <c r="C53" s="140"/>
      <c r="D53" s="140"/>
      <c r="E53" s="140"/>
      <c r="F53" s="140"/>
      <c r="J53" s="140"/>
      <c r="K53" s="140"/>
      <c r="L53" s="140"/>
      <c r="M53" s="140"/>
      <c r="N53" s="140"/>
    </row>
    <row r="54" spans="1:15" ht="39" customHeight="1" x14ac:dyDescent="0.25">
      <c r="B54" s="139" t="s">
        <v>448</v>
      </c>
      <c r="C54" s="139"/>
      <c r="D54" s="139"/>
      <c r="E54" s="139"/>
      <c r="F54" s="139"/>
      <c r="J54" s="139"/>
      <c r="K54" s="139"/>
      <c r="L54" s="139"/>
      <c r="M54" s="139"/>
      <c r="N54" s="139"/>
    </row>
    <row r="55" spans="1:15" ht="63" customHeight="1" x14ac:dyDescent="0.25">
      <c r="B55" s="136" t="s">
        <v>120</v>
      </c>
      <c r="C55" s="136"/>
      <c r="D55" s="136"/>
      <c r="E55" s="136"/>
      <c r="F55" s="136"/>
      <c r="G55" s="136"/>
      <c r="J55" s="136"/>
      <c r="K55" s="136"/>
      <c r="L55" s="136"/>
      <c r="M55" s="136"/>
      <c r="N55" s="136"/>
      <c r="O55" s="136"/>
    </row>
    <row r="57" spans="1:15" x14ac:dyDescent="0.25">
      <c r="B57" t="str">
        <f>'поликл. (ООРЗ)'!B90</f>
        <v>Главный врач</v>
      </c>
      <c r="C57" t="str">
        <f>'поликл. (ООРЗ)'!C90</f>
        <v>О.Н. Лебедева</v>
      </c>
    </row>
    <row r="59" spans="1:15" x14ac:dyDescent="0.25">
      <c r="J59" s="96"/>
      <c r="K59" s="96"/>
      <c r="L59" s="96"/>
      <c r="M59" s="96"/>
    </row>
    <row r="60" spans="1:15" x14ac:dyDescent="0.25">
      <c r="J60" s="96"/>
      <c r="K60" s="96"/>
      <c r="L60" s="96"/>
      <c r="M60" s="96"/>
    </row>
    <row r="61" spans="1:15" x14ac:dyDescent="0.25">
      <c r="J61" s="96"/>
      <c r="K61" s="96"/>
      <c r="L61" s="96"/>
      <c r="M61" s="96"/>
    </row>
    <row r="62" spans="1:15" x14ac:dyDescent="0.25">
      <c r="J62" s="96"/>
      <c r="K62" s="96"/>
      <c r="L62" s="96"/>
      <c r="M62" s="96"/>
    </row>
    <row r="63" spans="1:15" x14ac:dyDescent="0.25">
      <c r="K63" s="96"/>
      <c r="L63" s="96"/>
      <c r="M63" s="96"/>
    </row>
  </sheetData>
  <mergeCells count="75">
    <mergeCell ref="D2:G5"/>
    <mergeCell ref="A10:A11"/>
    <mergeCell ref="B10:B11"/>
    <mergeCell ref="C10:C11"/>
    <mergeCell ref="F10:F25"/>
    <mergeCell ref="A12:A13"/>
    <mergeCell ref="B12:B13"/>
    <mergeCell ref="C12:C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40:A41"/>
    <mergeCell ref="A20:A21"/>
    <mergeCell ref="B20:B21"/>
    <mergeCell ref="C20:C21"/>
    <mergeCell ref="A22:A24"/>
    <mergeCell ref="B22:B24"/>
    <mergeCell ref="C22:C24"/>
    <mergeCell ref="B40:B41"/>
    <mergeCell ref="C40:C41"/>
    <mergeCell ref="K32:K33"/>
    <mergeCell ref="N32:N47"/>
    <mergeCell ref="A34:A35"/>
    <mergeCell ref="B34:B35"/>
    <mergeCell ref="C34:C35"/>
    <mergeCell ref="I34:I35"/>
    <mergeCell ref="J34:J35"/>
    <mergeCell ref="K34:K35"/>
    <mergeCell ref="A36:A37"/>
    <mergeCell ref="B36:B37"/>
    <mergeCell ref="A32:A33"/>
    <mergeCell ref="B32:B33"/>
    <mergeCell ref="C32:C33"/>
    <mergeCell ref="F32:F47"/>
    <mergeCell ref="I32:I33"/>
    <mergeCell ref="J32:J33"/>
    <mergeCell ref="K36:K37"/>
    <mergeCell ref="A38:A39"/>
    <mergeCell ref="B38:B39"/>
    <mergeCell ref="C38:C39"/>
    <mergeCell ref="I38:I39"/>
    <mergeCell ref="J38:J39"/>
    <mergeCell ref="K38:K39"/>
    <mergeCell ref="C36:C37"/>
    <mergeCell ref="I36:I37"/>
    <mergeCell ref="J36:J37"/>
    <mergeCell ref="I40:I41"/>
    <mergeCell ref="J40:J41"/>
    <mergeCell ref="K40:K41"/>
    <mergeCell ref="K42:K44"/>
    <mergeCell ref="A45:A46"/>
    <mergeCell ref="B45:B46"/>
    <mergeCell ref="C45:C46"/>
    <mergeCell ref="I45:I46"/>
    <mergeCell ref="J45:J46"/>
    <mergeCell ref="K45:K46"/>
    <mergeCell ref="A42:A44"/>
    <mergeCell ref="B42:B44"/>
    <mergeCell ref="C42:C44"/>
    <mergeCell ref="I42:I44"/>
    <mergeCell ref="J42:J44"/>
    <mergeCell ref="B55:G55"/>
    <mergeCell ref="J55:O55"/>
    <mergeCell ref="B51:F52"/>
    <mergeCell ref="J51:N52"/>
    <mergeCell ref="B53:F53"/>
    <mergeCell ref="J53:N53"/>
    <mergeCell ref="B54:F54"/>
    <mergeCell ref="J54:N54"/>
  </mergeCells>
  <pageMargins left="0.31496062992125984" right="0.31496062992125984" top="0.74803149606299213" bottom="0.74803149606299213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4</vt:i4>
      </vt:variant>
    </vt:vector>
  </HeadingPairs>
  <TitlesOfParts>
    <vt:vector size="40" baseType="lpstr">
      <vt:lpstr>примерная форма протокола 1 (2)</vt:lpstr>
      <vt:lpstr>прем.</vt:lpstr>
      <vt:lpstr>стацион.</vt:lpstr>
      <vt:lpstr>поликл (КДО)</vt:lpstr>
      <vt:lpstr>поликл. (КВРТ)</vt:lpstr>
      <vt:lpstr>поликл. (ООРЗ)</vt:lpstr>
      <vt:lpstr>средний мп (КВРТ+ООРЗ)</vt:lpstr>
      <vt:lpstr>средний мп (КДО)</vt:lpstr>
      <vt:lpstr>Лаб.МГК </vt:lpstr>
      <vt:lpstr>Род.,ОРИТ,Ан-реан,Новор.</vt:lpstr>
      <vt:lpstr>ОФД</vt:lpstr>
      <vt:lpstr>КДЛ</vt:lpstr>
      <vt:lpstr>врачи общбольн.м.п.</vt:lpstr>
      <vt:lpstr>психолог</vt:lpstr>
      <vt:lpstr>младший мп</vt:lpstr>
      <vt:lpstr>младший мп ОСОО</vt:lpstr>
      <vt:lpstr>прочий немед.</vt:lpstr>
      <vt:lpstr>прочий ОСОО</vt:lpstr>
      <vt:lpstr>средний мп (стац.)</vt:lpstr>
      <vt:lpstr>средний мп (паракл)</vt:lpstr>
      <vt:lpstr>средний мп (лабор)</vt:lpstr>
      <vt:lpstr>мс диетич.</vt:lpstr>
      <vt:lpstr>лек.отд.</vt:lpstr>
      <vt:lpstr>регистр, стат., админ.</vt:lpstr>
      <vt:lpstr>медстат.,акуш ОМО</vt:lpstr>
      <vt:lpstr>зам.гл.вр.мед. </vt:lpstr>
      <vt:lpstr>гл.акуш.</vt:lpstr>
      <vt:lpstr>зам.гл.вр, гл.бух.</vt:lpstr>
      <vt:lpstr>начальники отд.</vt:lpstr>
      <vt:lpstr>спец., служ </vt:lpstr>
      <vt:lpstr>раб. </vt:lpstr>
      <vt:lpstr>для надбавок качества</vt:lpstr>
      <vt:lpstr> деж.ОФД</vt:lpstr>
      <vt:lpstr>за работу в выходной день</vt:lpstr>
      <vt:lpstr>для наставничества</vt:lpstr>
      <vt:lpstr>Отдел кадр.</vt:lpstr>
      <vt:lpstr>'для надбавок качества'!Заголовки_для_печати</vt:lpstr>
      <vt:lpstr>'для наставничества'!Заголовки_для_печати</vt:lpstr>
      <vt:lpstr>'за работу в выходной день'!Заголовки_для_печати</vt:lpstr>
      <vt:lpstr>'зам.гл.вр, гл.бух.'!Область_печати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2024-10-29T11:32:53Z</dcterms:modified>
</cp:coreProperties>
</file>